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0f08368fc34b62c/Documents/"/>
    </mc:Choice>
  </mc:AlternateContent>
  <xr:revisionPtr revIDLastSave="0" documentId="8_{015B1AC4-60FB-419D-8292-431F04408944}" xr6:coauthVersionLast="47" xr6:coauthVersionMax="47" xr10:uidLastSave="{00000000-0000-0000-0000-000000000000}"/>
  <bookViews>
    <workbookView xWindow="-108" yWindow="-108" windowWidth="23256" windowHeight="12456" xr2:uid="{D3EEE625-0B84-4EB2-9A11-F75B07529763}"/>
  </bookViews>
  <sheets>
    <sheet name="RevenueandExpenditureReport" sheetId="2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3" i="2" l="1"/>
  <c r="G353" i="2"/>
  <c r="F353" i="2"/>
  <c r="E353" i="2"/>
  <c r="D353" i="2"/>
  <c r="I309" i="2"/>
  <c r="G309" i="2"/>
  <c r="F309" i="2"/>
  <c r="E309" i="2"/>
  <c r="D309" i="2"/>
  <c r="I252" i="2"/>
  <c r="G252" i="2"/>
  <c r="F252" i="2"/>
  <c r="E252" i="2"/>
  <c r="D252" i="2"/>
  <c r="D214" i="2"/>
  <c r="D178" i="2"/>
  <c r="C312" i="2"/>
  <c r="D312" i="2"/>
  <c r="E312" i="2"/>
  <c r="F312" i="2"/>
  <c r="G312" i="2"/>
  <c r="I312" i="2"/>
  <c r="C255" i="2"/>
  <c r="D255" i="2"/>
  <c r="E255" i="2"/>
  <c r="F255" i="2"/>
  <c r="G255" i="2"/>
  <c r="I255" i="2"/>
  <c r="C217" i="2"/>
  <c r="D217" i="2"/>
  <c r="E217" i="2"/>
  <c r="F217" i="2"/>
  <c r="G217" i="2"/>
  <c r="H217" i="2"/>
  <c r="I217" i="2"/>
  <c r="D356" i="2"/>
  <c r="E356" i="2"/>
  <c r="F356" i="2"/>
  <c r="G356" i="2"/>
  <c r="I356" i="2"/>
  <c r="C350" i="2"/>
  <c r="D350" i="2"/>
  <c r="E350" i="2"/>
  <c r="F350" i="2"/>
  <c r="G350" i="2"/>
  <c r="I350" i="2"/>
  <c r="C326" i="2"/>
  <c r="D326" i="2"/>
  <c r="E326" i="2"/>
  <c r="F326" i="2"/>
  <c r="G326" i="2"/>
  <c r="I326" i="2"/>
  <c r="C306" i="2"/>
  <c r="D306" i="2"/>
  <c r="E306" i="2"/>
  <c r="F306" i="2"/>
  <c r="G306" i="2"/>
  <c r="I306" i="2"/>
  <c r="C281" i="2"/>
  <c r="D281" i="2"/>
  <c r="E281" i="2"/>
  <c r="F281" i="2"/>
  <c r="G281" i="2"/>
  <c r="I281" i="2"/>
  <c r="J281" i="2"/>
  <c r="J310" i="2" s="1"/>
  <c r="C249" i="2"/>
  <c r="D249" i="2"/>
  <c r="E249" i="2"/>
  <c r="F249" i="2"/>
  <c r="G249" i="2"/>
  <c r="J249" i="2"/>
  <c r="J254" i="2" s="1"/>
  <c r="C230" i="2"/>
  <c r="D230" i="2"/>
  <c r="E230" i="2"/>
  <c r="F230" i="2"/>
  <c r="G230" i="2"/>
  <c r="C211" i="2"/>
  <c r="D211" i="2"/>
  <c r="E211" i="2"/>
  <c r="F211" i="2"/>
  <c r="G211" i="2"/>
  <c r="C191" i="2"/>
  <c r="D191" i="2"/>
  <c r="E191" i="2"/>
  <c r="F191" i="2"/>
  <c r="G191" i="2"/>
  <c r="I191" i="2"/>
  <c r="C181" i="2"/>
  <c r="D181" i="2"/>
  <c r="E181" i="2"/>
  <c r="F181" i="2"/>
  <c r="G181" i="2"/>
  <c r="I181" i="2"/>
  <c r="D182" i="2" l="1"/>
  <c r="E178" i="2" s="1"/>
  <c r="E182" i="2" s="1"/>
  <c r="E256" i="2"/>
  <c r="I256" i="2"/>
  <c r="J252" i="2" s="1"/>
  <c r="E357" i="2"/>
  <c r="E313" i="2"/>
  <c r="D218" i="2"/>
  <c r="E214" i="2" s="1"/>
  <c r="I357" i="2"/>
  <c r="J353" i="2" s="1"/>
  <c r="F214" i="2"/>
  <c r="G214" i="2"/>
  <c r="I313" i="2"/>
  <c r="J309" i="2" s="1"/>
  <c r="I214" i="2"/>
  <c r="I218" i="2" s="1"/>
  <c r="J214" i="2" s="1"/>
  <c r="E218" i="2"/>
  <c r="C175" i="2"/>
  <c r="D175" i="2"/>
  <c r="E175" i="2"/>
  <c r="F175" i="2"/>
  <c r="G175" i="2"/>
  <c r="I175" i="2"/>
  <c r="C34" i="2"/>
  <c r="D34" i="2"/>
  <c r="E34" i="2"/>
  <c r="F34" i="2"/>
  <c r="G34" i="2"/>
  <c r="F178" i="2" l="1"/>
  <c r="G178" i="2"/>
  <c r="I178" i="2"/>
  <c r="I182" i="2" s="1"/>
  <c r="J178" i="2" s="1"/>
  <c r="I249" i="2"/>
  <c r="J230" i="2"/>
  <c r="J253" i="2" s="1"/>
  <c r="I230" i="2"/>
  <c r="I211" i="2"/>
  <c r="J350" i="2"/>
  <c r="J355" i="2" s="1"/>
  <c r="J326" i="2"/>
  <c r="J354" i="2" s="1"/>
  <c r="J306" i="2"/>
  <c r="J311" i="2" s="1"/>
  <c r="J312" i="2" s="1"/>
  <c r="J313" i="2" s="1"/>
  <c r="J211" i="2"/>
  <c r="J216" i="2" s="1"/>
  <c r="J191" i="2"/>
  <c r="J215" i="2" s="1"/>
  <c r="J175" i="2"/>
  <c r="J180" i="2" s="1"/>
  <c r="J34" i="2"/>
  <c r="J179" i="2" s="1"/>
  <c r="I34" i="2"/>
  <c r="C356" i="2"/>
  <c r="J217" i="2" l="1"/>
  <c r="J218" i="2" s="1"/>
  <c r="J356" i="2"/>
  <c r="J357" i="2" s="1"/>
  <c r="J181" i="2"/>
  <c r="J182" i="2" s="1"/>
  <c r="J255" i="2" l="1"/>
  <c r="J256" i="2" s="1"/>
</calcChain>
</file>

<file path=xl/sharedStrings.xml><?xml version="1.0" encoding="utf-8"?>
<sst xmlns="http://schemas.openxmlformats.org/spreadsheetml/2006/main" count="737" uniqueCount="536">
  <si>
    <t/>
  </si>
  <si>
    <t xml:space="preserve">Prior Year </t>
  </si>
  <si>
    <t>Prior  Year</t>
  </si>
  <si>
    <t xml:space="preserve">Current Year </t>
  </si>
  <si>
    <t xml:space="preserve">Current </t>
  </si>
  <si>
    <t xml:space="preserve">Curret Year </t>
  </si>
  <si>
    <t>Next Year</t>
  </si>
  <si>
    <t>2022-2023</t>
  </si>
  <si>
    <t>2023-2024</t>
  </si>
  <si>
    <t>2024-2025</t>
  </si>
  <si>
    <t>YTD BALANCE</t>
  </si>
  <si>
    <t>AVAILABLE</t>
  </si>
  <si>
    <t>% BDGT</t>
  </si>
  <si>
    <t>2024-25</t>
  </si>
  <si>
    <t>GL NUMBER</t>
  </si>
  <si>
    <t>DESCRIPTION</t>
  </si>
  <si>
    <t>ACTIVITY THRU 3/31/23</t>
  </si>
  <si>
    <t>ACTIVITY THRU 3/31/24</t>
  </si>
  <si>
    <t>APPROVED BUDGET</t>
  </si>
  <si>
    <t>1/27/25</t>
  </si>
  <si>
    <t>BALANCE  1/27/25</t>
  </si>
  <si>
    <t>USED 1/27/25</t>
  </si>
  <si>
    <t>BUDGET AMENDMENTS</t>
  </si>
  <si>
    <t>BUDGET PROPOSED</t>
  </si>
  <si>
    <t>Fund 101 - GENERAL FUND</t>
  </si>
  <si>
    <t>Revenues</t>
  </si>
  <si>
    <t>101.000.401.000</t>
  </si>
  <si>
    <t>TAXES - REAL &amp; PERSONAL PROPERTY</t>
  </si>
  <si>
    <t>101.000.412.000</t>
  </si>
  <si>
    <t xml:space="preserve">DELINQUENT PERSONAL PROPERTY </t>
  </si>
  <si>
    <t>101.000.434.000</t>
  </si>
  <si>
    <t>TRAILER PARK SCHOOL TAXES - village</t>
  </si>
  <si>
    <t>101.000.434.001</t>
  </si>
  <si>
    <t>COMMERCIAL FACILITIES  TAX (CFT)</t>
  </si>
  <si>
    <t>101.000.437.000</t>
  </si>
  <si>
    <t>INDUSTRIAL FACILITY TAX</t>
  </si>
  <si>
    <t>101.000.445.000</t>
  </si>
  <si>
    <t>PENALITIES AND INTEREST ON TAXES</t>
  </si>
  <si>
    <t>101.000.447.000</t>
  </si>
  <si>
    <t>PROPERTY TAX ADMINISTRATION FEE</t>
  </si>
  <si>
    <t>101.000.451.000</t>
  </si>
  <si>
    <t>BUSINESS LICENSE AND PERMIT</t>
  </si>
  <si>
    <t>101.000.451.301</t>
  </si>
  <si>
    <t>LIQUOR LICENSES</t>
  </si>
  <si>
    <t>101.000.476.000</t>
  </si>
  <si>
    <t>BUSINESS LICENSE AND PERMITS</t>
  </si>
  <si>
    <t>101.000.477.000</t>
  </si>
  <si>
    <t xml:space="preserve">CABLE FRANCHISE FEES </t>
  </si>
  <si>
    <t>101.000.528.000</t>
  </si>
  <si>
    <t>FEDERAL GRANT OTHER</t>
  </si>
  <si>
    <t>101.000.539.000</t>
  </si>
  <si>
    <t>STATE GRANT MONEY</t>
  </si>
  <si>
    <t>101.000.548.000</t>
  </si>
  <si>
    <t>METRO ACT</t>
  </si>
  <si>
    <t>101.000.573.000</t>
  </si>
  <si>
    <t>LOCAL COMMUNITY STABILIZATION</t>
  </si>
  <si>
    <t>101.000.574.000</t>
  </si>
  <si>
    <t>STATE SHARED REVENUE</t>
  </si>
  <si>
    <t>101.000.574.001</t>
  </si>
  <si>
    <t>STATE EVIP REVENUE</t>
  </si>
  <si>
    <t>101.000.626.000</t>
  </si>
  <si>
    <t>SERVICES RENDERED</t>
  </si>
  <si>
    <t>101.000.664.000</t>
  </si>
  <si>
    <t>GENERAL FUND INTEREST AND DIVIDENDS</t>
  </si>
  <si>
    <t>101.000.667.000</t>
  </si>
  <si>
    <t>RENT</t>
  </si>
  <si>
    <t>101.000.670.000</t>
  </si>
  <si>
    <t>GENERAL FUND EQUIPMENT RENTAL</t>
  </si>
  <si>
    <t>101.000.670.751</t>
  </si>
  <si>
    <t>PARK RENTAL FEES</t>
  </si>
  <si>
    <t>101.000.671.000</t>
  </si>
  <si>
    <t>GENERAL FUND MISCELLANEOUS REVENUE</t>
  </si>
  <si>
    <t>101.000.673.001</t>
  </si>
  <si>
    <t>Sale of Insustrial Park Land</t>
  </si>
  <si>
    <t>101.000.675.000</t>
  </si>
  <si>
    <t>DONATIONS</t>
  </si>
  <si>
    <t>101.000.675.751</t>
  </si>
  <si>
    <t>PARK DONATIONS</t>
  </si>
  <si>
    <t>101.000.676.000</t>
  </si>
  <si>
    <t>REIMBURSEMENTS</t>
  </si>
  <si>
    <t>TOTAL REVENUES</t>
  </si>
  <si>
    <t>Expenditures</t>
  </si>
  <si>
    <t>101.101.702.000</t>
  </si>
  <si>
    <t>TRUSTEE SALARY</t>
  </si>
  <si>
    <t>101.101.703.000</t>
  </si>
  <si>
    <t>TRUSTEE MEETING PER DIEM</t>
  </si>
  <si>
    <t>101.101.715.000</t>
  </si>
  <si>
    <t>TRUSTEE EMPLOYER FICA</t>
  </si>
  <si>
    <t>101.101.720.000</t>
  </si>
  <si>
    <t>TRUSTEE LIFE INSURANCE</t>
  </si>
  <si>
    <t>101.101.725.000</t>
  </si>
  <si>
    <t>TRUSTEE EDUCATION</t>
  </si>
  <si>
    <t>101.101.860.000</t>
  </si>
  <si>
    <t>TRUSTEE MILEAGE</t>
  </si>
  <si>
    <t>101.101.861.000</t>
  </si>
  <si>
    <t>TRUSTEE MEALS &amp; LODGING</t>
  </si>
  <si>
    <t>101.171.702.000</t>
  </si>
  <si>
    <t>PRESIDENT SALARY</t>
  </si>
  <si>
    <t>101.171.703.000</t>
  </si>
  <si>
    <t>PRESIDENT MEETING PER DIEM</t>
  </si>
  <si>
    <t>101.171.715.000</t>
  </si>
  <si>
    <t>PRESIDENT EMPLOYER FICA</t>
  </si>
  <si>
    <t>101.171.720.000</t>
  </si>
  <si>
    <t>PRESIDENT LIFE INSURANCE</t>
  </si>
  <si>
    <t>101.171.721.000</t>
  </si>
  <si>
    <t>HEALTH INSURANCE</t>
  </si>
  <si>
    <t>101.171.725.000</t>
  </si>
  <si>
    <t>PRESIDENT EDUCATION</t>
  </si>
  <si>
    <t>101.171.726.000</t>
  </si>
  <si>
    <t>PRESIDENT DENTAL INSURANCE</t>
  </si>
  <si>
    <t>101.171.860.000</t>
  </si>
  <si>
    <t>PRESIDENT MILEAGE</t>
  </si>
  <si>
    <t>PRESIDENT EMPLOYER RETIREMENT CONTR</t>
  </si>
  <si>
    <t>101.171.861.000</t>
  </si>
  <si>
    <t>PRESIDENT MEALS &amp; LODGING</t>
  </si>
  <si>
    <t>101.215.702.000</t>
  </si>
  <si>
    <t>CLERK WAGES</t>
  </si>
  <si>
    <t>101.215.703.000</t>
  </si>
  <si>
    <t>CLERK MEETING PER DIEM</t>
  </si>
  <si>
    <t>101.215.715.000</t>
  </si>
  <si>
    <t>CLERK EMPLOYER FICA</t>
  </si>
  <si>
    <t>101.215.716.000</t>
  </si>
  <si>
    <t>CLERK HSA EMPLOYER CONTRIBUTION</t>
  </si>
  <si>
    <t>101.215.720.000</t>
  </si>
  <si>
    <t>CLERK LIFE INSURANCE</t>
  </si>
  <si>
    <t>101.215.721.000</t>
  </si>
  <si>
    <t>CLERK HEALTH INSURANCE</t>
  </si>
  <si>
    <t>101.215.723.000</t>
  </si>
  <si>
    <t>CLERK DENTAL INSURANCE</t>
  </si>
  <si>
    <t>101.215.724.000</t>
  </si>
  <si>
    <t>CLERK EMPLOYER RETIREMENT CONTR</t>
  </si>
  <si>
    <t>101.215.725.000</t>
  </si>
  <si>
    <t>CLERK EDUCATION</t>
  </si>
  <si>
    <t>101.215.801.000</t>
  </si>
  <si>
    <t>PROFESSIONAL SERVICES</t>
  </si>
  <si>
    <t>101.215.860.000</t>
  </si>
  <si>
    <t>CLERK MILEAGE</t>
  </si>
  <si>
    <t>101.215.861.000</t>
  </si>
  <si>
    <t>CLERK MEALS &amp; LODGING</t>
  </si>
  <si>
    <t>101.215.958.000</t>
  </si>
  <si>
    <t>CLERK DUES</t>
  </si>
  <si>
    <t>101.223.830.000</t>
  </si>
  <si>
    <t>GEN FUND - AUDIT &amp; ACCOUNTING</t>
  </si>
  <si>
    <t>101.228.702.000</t>
  </si>
  <si>
    <t>DEP CLERK WAGES</t>
  </si>
  <si>
    <t>101.228.703.000</t>
  </si>
  <si>
    <t>DEP CLERK MEETING PER DIEM</t>
  </si>
  <si>
    <t>101.228.715.000</t>
  </si>
  <si>
    <t>DEP CLERK EMPLOYER FICA</t>
  </si>
  <si>
    <t>101.228.725.000</t>
  </si>
  <si>
    <t>DEP CLERK EDUCATION</t>
  </si>
  <si>
    <t>101.253.702.000</t>
  </si>
  <si>
    <t>TREASURER WAGES</t>
  </si>
  <si>
    <t>101.253.703.000</t>
  </si>
  <si>
    <t>TREASURER MEETING PER DIEM</t>
  </si>
  <si>
    <t>101.253.715.000</t>
  </si>
  <si>
    <t>TREASURER EMPLOYER FICA</t>
  </si>
  <si>
    <t>101.253.725.000</t>
  </si>
  <si>
    <t>TREASURER EDUCATION</t>
  </si>
  <si>
    <t>101.253.827.000</t>
  </si>
  <si>
    <t>TAX ROLL PREPARATION</t>
  </si>
  <si>
    <t>101.253.860.000</t>
  </si>
  <si>
    <t>TREASURER MILEAGE</t>
  </si>
  <si>
    <t>101.253.861.000</t>
  </si>
  <si>
    <t>TREASURER MEALS &amp; LODGING</t>
  </si>
  <si>
    <t>101.253.958.000</t>
  </si>
  <si>
    <t>TREASURER DUES</t>
  </si>
  <si>
    <t>101.254.702.000</t>
  </si>
  <si>
    <t>DEP TREASURER WAGES</t>
  </si>
  <si>
    <t>101.254.703.000</t>
  </si>
  <si>
    <t>DEP TREASURER MEETING PER DIEM</t>
  </si>
  <si>
    <t>101.254.715.000</t>
  </si>
  <si>
    <t>DEP TREASURER EMPLOYER FICA</t>
  </si>
  <si>
    <t>101.254.725.000</t>
  </si>
  <si>
    <t>DEP TREASURER EDUCATION</t>
  </si>
  <si>
    <t>101.262.905.000</t>
  </si>
  <si>
    <t>PUBLISHING</t>
  </si>
  <si>
    <t>101.265.702.000</t>
  </si>
  <si>
    <t>BUILDING &amp; GROUNDS WAGES</t>
  </si>
  <si>
    <t>101.265.715.000</t>
  </si>
  <si>
    <t>BUILDING &amp; GROUNDS EMPLOYER FICA</t>
  </si>
  <si>
    <t>101.265.721.000</t>
  </si>
  <si>
    <t>BLDG &amp; GRDS HEALTH INSURANCE</t>
  </si>
  <si>
    <t>101.265.740.000</t>
  </si>
  <si>
    <t>BUILDING &amp; GROUNDS SUPPLIES</t>
  </si>
  <si>
    <t>101.265.745.000</t>
  </si>
  <si>
    <t>BLDG &amp; GROUNDS EQUIPMENT PURCHASED</t>
  </si>
  <si>
    <t>101.265.921.000</t>
  </si>
  <si>
    <t>BUILDING &amp; GROUNDS ELECTRICITY</t>
  </si>
  <si>
    <t>101.265.923.000</t>
  </si>
  <si>
    <t>BUILDING &amp; GROUNDS UTILITIES - GAS</t>
  </si>
  <si>
    <t>101.265.927.000</t>
  </si>
  <si>
    <t>BLDG &amp; GROUNDS WATER AND SEWER</t>
  </si>
  <si>
    <t>101.265.930.000</t>
  </si>
  <si>
    <t>BLDG &amp; GROUNDS REPAIRS &amp; MAINTENANCE</t>
  </si>
  <si>
    <t>101.265.931.000</t>
  </si>
  <si>
    <t>JANITORIAL SERVICES</t>
  </si>
  <si>
    <t>101.265.935.000</t>
  </si>
  <si>
    <t>BLDG &amp; GROUNDS TRASH REMOVAL</t>
  </si>
  <si>
    <t>101.265.940.000</t>
  </si>
  <si>
    <t>BLDG &amp; GROUNDS EQUIPMENT RENTAL</t>
  </si>
  <si>
    <t>101.265.956.000</t>
  </si>
  <si>
    <t>MISCELLANEOUS EXPENSE</t>
  </si>
  <si>
    <t>101.266.830.000</t>
  </si>
  <si>
    <t>LEGAL/ATTORNEY SERVICES</t>
  </si>
  <si>
    <t>101.290.710.000</t>
  </si>
  <si>
    <t>UNEMPLOYMENT COMPENSATION</t>
  </si>
  <si>
    <t>101.290.722.000</t>
  </si>
  <si>
    <t>WORKERS COMP INS</t>
  </si>
  <si>
    <t>101.290.728.000</t>
  </si>
  <si>
    <t>GENERAL FUND POSTAGE</t>
  </si>
  <si>
    <t>101.290.740.000</t>
  </si>
  <si>
    <t>GENERAL FUND OFFICE SUPPLIES</t>
  </si>
  <si>
    <t>101.290.808.000</t>
  </si>
  <si>
    <t>TECHNICAL SUPPORT SERVICE</t>
  </si>
  <si>
    <t>101.290.825.000</t>
  </si>
  <si>
    <t>GENERAL FUND ENGINEERING</t>
  </si>
  <si>
    <t>101.290.853.000</t>
  </si>
  <si>
    <t>TELEPHONE</t>
  </si>
  <si>
    <t>101.290.855.000</t>
  </si>
  <si>
    <t>INTERNET &amp; WEBSITE</t>
  </si>
  <si>
    <t>101.290.880.000</t>
  </si>
  <si>
    <t>COMMUNITY PROMOTION</t>
  </si>
  <si>
    <t>101.290.905.000</t>
  </si>
  <si>
    <t>101.290.930.000</t>
  </si>
  <si>
    <t>OFFICE EQUIPMENT REPAIRS &amp; MAINTENANCE</t>
  </si>
  <si>
    <t>101.290.955.000</t>
  </si>
  <si>
    <t>LIABILITY INSURANCE</t>
  </si>
  <si>
    <t>101.290.956.000</t>
  </si>
  <si>
    <t>MISCELLANEOUS EXPENSE -</t>
  </si>
  <si>
    <t xml:space="preserve">CGA </t>
  </si>
  <si>
    <t>101.290.958.000</t>
  </si>
  <si>
    <t>DUES</t>
  </si>
  <si>
    <t>101.290.961.000</t>
  </si>
  <si>
    <t>TRAILER PARK SCHOOL TAX - COUNTY</t>
  </si>
  <si>
    <t>101.290.970.000</t>
  </si>
  <si>
    <t>CAPITAL OUTLAY- purchases over $500</t>
  </si>
  <si>
    <t>101.301.830.000</t>
  </si>
  <si>
    <t>POLICE - LIQUOR LIC ENFORCEMENT</t>
  </si>
  <si>
    <t>101.371.820.000</t>
  </si>
  <si>
    <t xml:space="preserve">BUILDING INSPECTOR </t>
  </si>
  <si>
    <t>101.371.821.000</t>
  </si>
  <si>
    <t>PLUMBING INSPECTOR</t>
  </si>
  <si>
    <t>101.371.822.000</t>
  </si>
  <si>
    <t>MECHANICAL INSPECTOR</t>
  </si>
  <si>
    <t>101.371.823.000</t>
  </si>
  <si>
    <t>ELECTRICAL INSPECTOR</t>
  </si>
  <si>
    <t>101.435.830.000</t>
  </si>
  <si>
    <t>ENFORCEMENT OFFICER</t>
  </si>
  <si>
    <t>101.441.702.000</t>
  </si>
  <si>
    <t>PUBLIC WORKS WAGES</t>
  </si>
  <si>
    <t>101.441.715.000</t>
  </si>
  <si>
    <t>PUBLIC WORKS EMPLOYER FICA</t>
  </si>
  <si>
    <t>101.441.720.000</t>
  </si>
  <si>
    <t>PUBLIC WORKS LIFE INSURANCE</t>
  </si>
  <si>
    <t>101.441.721.000</t>
  </si>
  <si>
    <t>PUBLIC WORKS HEALTH INSURANCE</t>
  </si>
  <si>
    <t>101.441.724.000</t>
  </si>
  <si>
    <t>MAINT DEPT EMPLOYER RETIREMENT CONT</t>
  </si>
  <si>
    <t>101.441.740.000</t>
  </si>
  <si>
    <t>PUBLIC WORKS SUPPLIES</t>
  </si>
  <si>
    <t>101.441.745.000</t>
  </si>
  <si>
    <t>PUBLIC WORKS EQUIPMENT PURCHASED</t>
  </si>
  <si>
    <t>101.441.830.000</t>
  </si>
  <si>
    <t>PUBLIC WORKS OUTSIDE SERVICES</t>
  </si>
  <si>
    <t>101.441.863.000</t>
  </si>
  <si>
    <t>PUBLIC WORKS GAS &amp; OIL</t>
  </si>
  <si>
    <t>101.441.930.000</t>
  </si>
  <si>
    <t>PUBLIC WORKS EQUIP REPAIRS &amp; MAINTENANCE</t>
  </si>
  <si>
    <t>101.441.940.000</t>
  </si>
  <si>
    <t>PUBLIC WORKS EQUIPMENT RENTAL</t>
  </si>
  <si>
    <t>101.441.942.000</t>
  </si>
  <si>
    <t>PUBLIC WORKS UNIFORMS</t>
  </si>
  <si>
    <t>101.441.970.000</t>
  </si>
  <si>
    <t>101.445.956.000</t>
  </si>
  <si>
    <t>101.446.740.000</t>
  </si>
  <si>
    <t>STREETS SUPPLIES</t>
  </si>
  <si>
    <t>101.446.930.000</t>
  </si>
  <si>
    <t>STREET REPAIRS AND MAINTENANCE</t>
  </si>
  <si>
    <t>101.446.956.000</t>
  </si>
  <si>
    <t>101.448.921.000</t>
  </si>
  <si>
    <t>STREET LIGHT ELECTRICITY</t>
  </si>
  <si>
    <t>101.702.702.000</t>
  </si>
  <si>
    <t>SALARIES &amp; WAGES</t>
  </si>
  <si>
    <t>101.702.715.000</t>
  </si>
  <si>
    <t>EMPLOYER FICA</t>
  </si>
  <si>
    <t>101.721.702.000</t>
  </si>
  <si>
    <t>PLANNING COMMISSION SEC SALARY</t>
  </si>
  <si>
    <t>101.721.703.000</t>
  </si>
  <si>
    <t>PLANNING COMMISSION MEETING PER DIEM</t>
  </si>
  <si>
    <t>101.721.715.000</t>
  </si>
  <si>
    <t>PLANNING COMMISSION EMPLOYER FICA</t>
  </si>
  <si>
    <t>101.721.725.000</t>
  </si>
  <si>
    <t>PLANNING COMMISSION EDUCATION</t>
  </si>
  <si>
    <t>101.721.726.000</t>
  </si>
  <si>
    <t>PLANNING COMMISSION CHAIR SALARY</t>
  </si>
  <si>
    <t>101.721.801.000</t>
  </si>
  <si>
    <t>PLANNING COMMISSION ORDINANCE BOOK</t>
  </si>
  <si>
    <t>101.721.830.000</t>
  </si>
  <si>
    <t>PLANNING COMMISSION OUTSIDE SERVICES</t>
  </si>
  <si>
    <t>101.751.702.000</t>
  </si>
  <si>
    <t>PARK WAGES</t>
  </si>
  <si>
    <t>101.751.715.000</t>
  </si>
  <si>
    <t>PARK EMPLOYER FICA</t>
  </si>
  <si>
    <t>101.751.721.000</t>
  </si>
  <si>
    <t>PARK - HEALTH INSURANCE</t>
  </si>
  <si>
    <t>101.751.740.000</t>
  </si>
  <si>
    <t>PARK SUPPLIES</t>
  </si>
  <si>
    <t>101.751.830.000</t>
  </si>
  <si>
    <t>PARK PORTABLE TOILETS</t>
  </si>
  <si>
    <t>101.751.830.001</t>
  </si>
  <si>
    <t>ENGINEERING SERVICES - PARK PLAN</t>
  </si>
  <si>
    <t>101.751.831.000</t>
  </si>
  <si>
    <t>PARK IMPROVEMENTS</t>
  </si>
  <si>
    <t>101.751.921.000</t>
  </si>
  <si>
    <t>PARK ELECTRICITY</t>
  </si>
  <si>
    <t>101.751.930.000</t>
  </si>
  <si>
    <t>PARK REPAIRS &amp; MAINTENANCE</t>
  </si>
  <si>
    <t>101.751.935.000</t>
  </si>
  <si>
    <t>PARK TRASH REMOVAL</t>
  </si>
  <si>
    <t>101.751.956.000</t>
  </si>
  <si>
    <t>101.906.991.000</t>
  </si>
  <si>
    <t>PRINCIPAL PAYMENTS</t>
  </si>
  <si>
    <t>101.906.992.000</t>
  </si>
  <si>
    <t>INTEREST PAYMENT</t>
  </si>
  <si>
    <t>TOTAL EXPENDITURES</t>
  </si>
  <si>
    <t>Fund 101 - GENERAL FUND:</t>
  </si>
  <si>
    <t>BEGINNING FUND BALANCE</t>
  </si>
  <si>
    <t>NET OF REVENUES &amp; EXPENDITURES</t>
  </si>
  <si>
    <t>ENDING FUND BALANCE</t>
  </si>
  <si>
    <t xml:space="preserve">YTD Balance </t>
  </si>
  <si>
    <t>Available</t>
  </si>
  <si>
    <t xml:space="preserve">% Used </t>
  </si>
  <si>
    <t>Fund 202 - MAJOR STREET FUND</t>
  </si>
  <si>
    <t>202.000.546.000</t>
  </si>
  <si>
    <t>MAJOR STREET ACT 51</t>
  </si>
  <si>
    <t>202.000.664.000</t>
  </si>
  <si>
    <t>MAJOR STREET INTEREST AND DIVIDENDS</t>
  </si>
  <si>
    <t>202.000.671.000</t>
  </si>
  <si>
    <t>MAJOR STREET MISCELLANEOUS REVENUE</t>
  </si>
  <si>
    <t>202.290.955.000</t>
  </si>
  <si>
    <t>MAJOR STREET LIABILITY INSURANCE</t>
  </si>
  <si>
    <t>202.449.702.000</t>
  </si>
  <si>
    <t>MAJOR ST WINTER MAINT WAGES</t>
  </si>
  <si>
    <t>202.449.715.000</t>
  </si>
  <si>
    <t>MAJOR ST WINTER MAINT EMPLOYER FICA</t>
  </si>
  <si>
    <t>202.449.721.000</t>
  </si>
  <si>
    <t>MAJOR ST WINTER MAINT HEALTH INSURANCE</t>
  </si>
  <si>
    <t>202.449.740.000</t>
  </si>
  <si>
    <t>MAJOR ST WINTER MAINT SUPPLIES</t>
  </si>
  <si>
    <t>202.450.825.000</t>
  </si>
  <si>
    <t>MAJOR ST CONSTRUCTION ENGINEERING</t>
  </si>
  <si>
    <t>202.450.825.001</t>
  </si>
  <si>
    <t>MAJOR ST. CONSTRUCTION ENG. LEMON CREEK</t>
  </si>
  <si>
    <t>202.455.702.000</t>
  </si>
  <si>
    <t>MAJOR ST ROUTINE MAINT WAGES</t>
  </si>
  <si>
    <t>202.455.715.000</t>
  </si>
  <si>
    <t>MAJOR ST ROUTINE MAINT EMPLOYER FICA</t>
  </si>
  <si>
    <t>202.455.721.000</t>
  </si>
  <si>
    <t>MAJOR ST ROUTINE MAINT HEALTH INSURANCE</t>
  </si>
  <si>
    <t>202.455.740.000</t>
  </si>
  <si>
    <t>MAJOR ST ROUTINE MAINT SUPPLIES</t>
  </si>
  <si>
    <t>202.455.825.000</t>
  </si>
  <si>
    <t>MAJOR ST - ROUTINE MAINT ENGINEERING</t>
  </si>
  <si>
    <t>202.455.830.000</t>
  </si>
  <si>
    <t>MAJOR ST ROUTINE MAINT CONTRACT SVCS</t>
  </si>
  <si>
    <t>202.455.930.000</t>
  </si>
  <si>
    <t>MAJOR ST ROUTINE MAINT REP &amp; MAINT</t>
  </si>
  <si>
    <t>202.455.956.000</t>
  </si>
  <si>
    <t>202.465.826.000</t>
  </si>
  <si>
    <t>MAJOR ST TRAFFIC SVC PAVEMENT MARKING</t>
  </si>
  <si>
    <t>Fund 202 - MAJOR STREET FUND:</t>
  </si>
  <si>
    <t>Fund 203 - LOCAL STREET FUND</t>
  </si>
  <si>
    <t>203.000.528.000</t>
  </si>
  <si>
    <t>203.000.539.000</t>
  </si>
  <si>
    <t>203.000.546.000</t>
  </si>
  <si>
    <t>LOCAL STREET ACT 51</t>
  </si>
  <si>
    <t>203.000.560.000</t>
  </si>
  <si>
    <t>Other State Grants</t>
  </si>
  <si>
    <t>203.000.664.000</t>
  </si>
  <si>
    <t>LOCAL STREET INTEREST AND DIVIDENDS</t>
  </si>
  <si>
    <t>203.000.699.000</t>
  </si>
  <si>
    <t>LOCAL STREET TRANSFER IN</t>
  </si>
  <si>
    <t>203.290.955.000</t>
  </si>
  <si>
    <t>LOC STREET LIABILITY INSURANCE</t>
  </si>
  <si>
    <t>203.290.970.000</t>
  </si>
  <si>
    <t>203.449.702.000</t>
  </si>
  <si>
    <t>LOC STREET WINTER MAINT WAGES</t>
  </si>
  <si>
    <t>203.449.715.000</t>
  </si>
  <si>
    <t>LOCAL ST WINTER MAINT EMPLOYER FICA</t>
  </si>
  <si>
    <t>203.449.721.000</t>
  </si>
  <si>
    <t>LOC ST WINTER MAINT HEALTH INSURANCE</t>
  </si>
  <si>
    <t>203.449.740.000</t>
  </si>
  <si>
    <t>LOC STREET WINTER MAINT SUPPLIES</t>
  </si>
  <si>
    <t>203.455.702.000</t>
  </si>
  <si>
    <t>LOC ST ROUT MAINT WAGES</t>
  </si>
  <si>
    <t>203.455.715.000</t>
  </si>
  <si>
    <t>LOCAL ST ROUTINE MAINT EMPLOYER FICA</t>
  </si>
  <si>
    <t>203.455.721.000</t>
  </si>
  <si>
    <t>LOC ST ROUTINE MAINT HEALTH INSURANCE</t>
  </si>
  <si>
    <t>203.455.740.000</t>
  </si>
  <si>
    <t>LOC ST  ROUT MAINT SUPPLIES</t>
  </si>
  <si>
    <t>203.455.830.000</t>
  </si>
  <si>
    <t>LOC ST ROUT MAINT CONTRACTED SERVICES</t>
  </si>
  <si>
    <t>203.455.930.000</t>
  </si>
  <si>
    <t>LOC ST ROUT MAINT REPAIRS &amp; MAINTENANCE</t>
  </si>
  <si>
    <t>203.455.956.000</t>
  </si>
  <si>
    <t>203.465.702.000</t>
  </si>
  <si>
    <t>LOC ST TRAFFIC SERVICES WAGES</t>
  </si>
  <si>
    <t>203.465.715.000</t>
  </si>
  <si>
    <t>LOCAL ST TRAFFIC SERVICES EMPLOYER FICA</t>
  </si>
  <si>
    <t>Fund 203 - LOCAL STREET FUND:</t>
  </si>
  <si>
    <t>Fund 277 - REVOLVING LOAN FUND</t>
  </si>
  <si>
    <t>277.000.665.000</t>
  </si>
  <si>
    <t>RLF LOAN INTEREST INCOME</t>
  </si>
  <si>
    <t>277.734.969.000</t>
  </si>
  <si>
    <t>RLF - LOANS</t>
  </si>
  <si>
    <t>Fund 277 - REVOLVING LOAN FUND:</t>
  </si>
  <si>
    <t>Fund 590 - SEWER FUND</t>
  </si>
  <si>
    <t>590.000.642.000</t>
  </si>
  <si>
    <t>SEWER METERED SALES</t>
  </si>
  <si>
    <t>590.000.645.000</t>
  </si>
  <si>
    <t>SEWER LATE FEES</t>
  </si>
  <si>
    <t>590.000.664.000</t>
  </si>
  <si>
    <t>INTEREST AND DIVIDENDS</t>
  </si>
  <si>
    <t>590.000.671.000</t>
  </si>
  <si>
    <t>SEWER O&amp;M MISCELLANEOUS REVENUE</t>
  </si>
  <si>
    <t>590.537.702.000</t>
  </si>
  <si>
    <t>SEWER O&amp;M WAGES</t>
  </si>
  <si>
    <t>590.537.715.000</t>
  </si>
  <si>
    <t>SEWER EMPLOYER FICA</t>
  </si>
  <si>
    <t>590.537.721.000</t>
  </si>
  <si>
    <t>SEWER HEALTH INSURANCE</t>
  </si>
  <si>
    <t>590.537.722.000</t>
  </si>
  <si>
    <t>SEWER WORKERS COMP INS</t>
  </si>
  <si>
    <t>590.537.725.000</t>
  </si>
  <si>
    <t>SEWER O&amp;M CONTINUING EDUCATION</t>
  </si>
  <si>
    <t>590.537.728.000</t>
  </si>
  <si>
    <t>SEWER O&amp;M POSTAGE</t>
  </si>
  <si>
    <t>590.537.740.000</t>
  </si>
  <si>
    <t>SEWER O&amp;M OFFICE SUPPLIES</t>
  </si>
  <si>
    <t>590.537.745.000</t>
  </si>
  <si>
    <t>EQUIPMENT PURCHASED</t>
  </si>
  <si>
    <t>590.537.808.000</t>
  </si>
  <si>
    <t>590.537.825.000</t>
  </si>
  <si>
    <t>SEWER O&amp;M ENGINEERING</t>
  </si>
  <si>
    <t>590.537.830.000</t>
  </si>
  <si>
    <t>SEWER O&amp;M OUTSIDE  SERVICES</t>
  </si>
  <si>
    <t>590.537.863.000</t>
  </si>
  <si>
    <t>SEWER - GAS &amp; OIL</t>
  </si>
  <si>
    <t>590.537.921.000</t>
  </si>
  <si>
    <t>SEWER O&amp;M ELECTRICITY</t>
  </si>
  <si>
    <t>590.537.928.000</t>
  </si>
  <si>
    <t>SEWER O&amp;M SAMPLING &amp; TESTING</t>
  </si>
  <si>
    <t>590.537.930.000</t>
  </si>
  <si>
    <t>SEWER SYSTEM REPAIRS &amp; MAINTENANCE</t>
  </si>
  <si>
    <t>590.537.930.001</t>
  </si>
  <si>
    <t>Storm Drain System Repairs &amp; Maintenance</t>
  </si>
  <si>
    <t>590.537.932.000</t>
  </si>
  <si>
    <t>SEWER O&amp;M EQUIP REPAIRS &amp; MAINT.</t>
  </si>
  <si>
    <t>590.537.955.000</t>
  </si>
  <si>
    <t>SEWER O&amp;M LIABILITY INSURANCE</t>
  </si>
  <si>
    <t>590.537.956.000</t>
  </si>
  <si>
    <t>590.537.968.000</t>
  </si>
  <si>
    <t>SEWER DEPRECIATION AND DEPLETION</t>
  </si>
  <si>
    <t>590.537.970.000</t>
  </si>
  <si>
    <t>Pole Barn</t>
  </si>
  <si>
    <t>Fund 590 - SEWER FUND:</t>
  </si>
  <si>
    <t>Fund 591 - WATER FUND</t>
  </si>
  <si>
    <t>591.000.610.000</t>
  </si>
  <si>
    <t>WATER TAP FEES</t>
  </si>
  <si>
    <t>591.000.615.000</t>
  </si>
  <si>
    <t>TURN ON/OFF FEES</t>
  </si>
  <si>
    <t>591.000.642.000</t>
  </si>
  <si>
    <t>WATER METER SALES</t>
  </si>
  <si>
    <t>591.000.645.000</t>
  </si>
  <si>
    <t>WATER LATE FEES</t>
  </si>
  <si>
    <t>591.000.664.000</t>
  </si>
  <si>
    <t>591.000.667.000</t>
  </si>
  <si>
    <t>591.000.668.000</t>
  </si>
  <si>
    <t>HYDRANT RENTAL</t>
  </si>
  <si>
    <t>591.000.671.000</t>
  </si>
  <si>
    <t>WATER O&amp;M MISCELLANEOUS REVENUE</t>
  </si>
  <si>
    <t>591.536.702.000</t>
  </si>
  <si>
    <t>WATER O&amp;M WAGES</t>
  </si>
  <si>
    <t>591.536.715.000</t>
  </si>
  <si>
    <t>WATER EMPLOYER FICA</t>
  </si>
  <si>
    <t>591.536.721.000</t>
  </si>
  <si>
    <t>WATER HEALTH INSURANCE</t>
  </si>
  <si>
    <t>591.536.722.000</t>
  </si>
  <si>
    <t>WATER WORKERS COMP INS</t>
  </si>
  <si>
    <t>591.536.725.000</t>
  </si>
  <si>
    <t>WATER O&amp;M CONTINUING EDUCATION</t>
  </si>
  <si>
    <t>591.536.728.000</t>
  </si>
  <si>
    <t>WATER O&amp;M POSTAGE</t>
  </si>
  <si>
    <t>591.536.740.000</t>
  </si>
  <si>
    <t>WATER O&amp;M SUPPLIES</t>
  </si>
  <si>
    <t>591.536.741.000</t>
  </si>
  <si>
    <t>WATER O&amp;M OP SUPPLIES - METERS</t>
  </si>
  <si>
    <t>591.536.808.000</t>
  </si>
  <si>
    <t xml:space="preserve">Dixon Engineering </t>
  </si>
  <si>
    <t>591.536.825.000</t>
  </si>
  <si>
    <t>WATER O&amp;M ENGINEERING</t>
  </si>
  <si>
    <t>Kaeding</t>
  </si>
  <si>
    <t>591.536.830.000</t>
  </si>
  <si>
    <t>WATER O&amp;M OUTSIDE SERVICES</t>
  </si>
  <si>
    <t>591.536.905.000</t>
  </si>
  <si>
    <t>WATER O&amp;M PUBLISHING</t>
  </si>
  <si>
    <t>591.536.921.000</t>
  </si>
  <si>
    <t>WATER O&amp;M ELECTRICITY</t>
  </si>
  <si>
    <t>591.536.927.000</t>
  </si>
  <si>
    <t>WATER O&amp;M WATER PURCHASED</t>
  </si>
  <si>
    <t>591.536.928.000</t>
  </si>
  <si>
    <t>WATER O&amp;M BACTERIAL TESTING</t>
  </si>
  <si>
    <t xml:space="preserve">Hydrant Repair and curb stops </t>
  </si>
  <si>
    <t>591.536.930.000</t>
  </si>
  <si>
    <t>WATER O&amp;M REPAIRS &amp; MAINTENANCE</t>
  </si>
  <si>
    <t>591.536.955.000</t>
  </si>
  <si>
    <t>WATER O&amp;M LIABILITY INSURANCE</t>
  </si>
  <si>
    <t>591.536.956.000</t>
  </si>
  <si>
    <t>591.536.962.000</t>
  </si>
  <si>
    <t>WATER O&amp;M PERMITS &amp; FEES</t>
  </si>
  <si>
    <t>591.906.991.000</t>
  </si>
  <si>
    <t>591.906.995.000</t>
  </si>
  <si>
    <t>WATER BOND INTEREST PAYMENT</t>
  </si>
  <si>
    <t>Fund 591 - WATER FUND:</t>
  </si>
  <si>
    <t>2025-2026</t>
  </si>
  <si>
    <t>2/28/2025</t>
  </si>
  <si>
    <t>Light Green YTD as of 2/28/2025</t>
  </si>
  <si>
    <t>Did not update Orange Rows</t>
  </si>
  <si>
    <t>Budget Amendments bright green</t>
  </si>
  <si>
    <t xml:space="preserve">Once March 31st is passed </t>
  </si>
  <si>
    <t>Notes</t>
  </si>
  <si>
    <t>Happen to 2024-2025 Budget</t>
  </si>
  <si>
    <t xml:space="preserve">No Amendments or Changes Can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</si>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</sst>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0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4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2" borderId="0" xfId="0" applyFill="1" applyAlignment="1">
      <alignment horizontal="right"/>
    </xf>
    <xf numFmtId="49" fontId="0" fillId="2" borderId="0" xfId="0" applyNumberFormat="1" applyFill="1" applyAlignment="1">
      <alignment horizontal="center"/>
    </xf>
    <xf numFmtId="40" fontId="0" fillId="2" borderId="0" xfId="0" applyNumberFormat="1" applyFill="1" applyAlignment="1">
      <alignment horizontal="right"/>
    </xf>
    <xf numFmtId="40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center" wrapText="1"/>
    </xf>
    <xf numFmtId="49" fontId="1" fillId="3" borderId="0" xfId="0" applyNumberFormat="1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40" fontId="1" fillId="0" borderId="0" xfId="0" applyNumberFormat="1" applyFont="1" applyAlignment="1">
      <alignment horizontal="right"/>
    </xf>
    <xf numFmtId="4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0" fontId="1" fillId="3" borderId="0" xfId="0" applyNumberFormat="1" applyFont="1" applyFill="1" applyAlignment="1">
      <alignment horizontal="right"/>
    </xf>
    <xf numFmtId="40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49" fontId="2" fillId="0" borderId="0" xfId="0" applyNumberFormat="1" applyFont="1" applyAlignment="1">
      <alignment horizontal="left"/>
    </xf>
    <xf numFmtId="40" fontId="2" fillId="0" borderId="0" xfId="0" applyNumberFormat="1" applyFont="1" applyAlignment="1">
      <alignment horizontal="left"/>
    </xf>
    <xf numFmtId="40" fontId="3" fillId="0" borderId="0" xfId="0" applyNumberFormat="1" applyFont="1" applyAlignment="1">
      <alignment horizontal="right"/>
    </xf>
    <xf numFmtId="40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0" fillId="2" borderId="0" xfId="0" applyFill="1"/>
    <xf numFmtId="40" fontId="1" fillId="5" borderId="0" xfId="0" applyNumberFormat="1" applyFont="1" applyFill="1" applyAlignment="1">
      <alignment horizontal="right"/>
    </xf>
    <xf numFmtId="49" fontId="0" fillId="4" borderId="0" xfId="0" applyNumberFormat="1" applyFill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right"/>
    </xf>
    <xf numFmtId="40" fontId="0" fillId="4" borderId="0" xfId="0" applyNumberFormat="1" applyFill="1" applyAlignment="1">
      <alignment horizontal="right"/>
    </xf>
    <xf numFmtId="40" fontId="0" fillId="4" borderId="1" xfId="0" applyNumberFormat="1" applyFill="1" applyBorder="1" applyAlignment="1">
      <alignment horizontal="right"/>
    </xf>
    <xf numFmtId="40" fontId="3" fillId="4" borderId="0" xfId="0" applyNumberFormat="1" applyFont="1" applyFill="1" applyAlignment="1">
      <alignment horizontal="right"/>
    </xf>
    <xf numFmtId="0" fontId="0" fillId="4" borderId="1" xfId="0" applyFill="1" applyBorder="1" applyAlignment="1">
      <alignment horizontal="right"/>
    </xf>
    <xf numFmtId="40" fontId="4" fillId="0" borderId="0" xfId="0" applyNumberFormat="1" applyFont="1" applyAlignment="1">
      <alignment horizontal="right"/>
    </xf>
    <xf numFmtId="40" fontId="4" fillId="2" borderId="0" xfId="0" applyNumberFormat="1" applyFont="1" applyFill="1" applyAlignment="1">
      <alignment horizontal="right"/>
    </xf>
    <xf numFmtId="40" fontId="4" fillId="4" borderId="0" xfId="0" applyNumberFormat="1" applyFont="1" applyFill="1" applyAlignment="1">
      <alignment horizontal="right"/>
    </xf>
    <xf numFmtId="40" fontId="5" fillId="0" borderId="0" xfId="0" applyNumberFormat="1" applyFont="1" applyAlignment="1">
      <alignment horizontal="right"/>
    </xf>
    <xf numFmtId="40" fontId="4" fillId="3" borderId="0" xfId="0" applyNumberFormat="1" applyFont="1" applyFill="1" applyAlignment="1">
      <alignment horizontal="right"/>
    </xf>
    <xf numFmtId="40" fontId="5" fillId="2" borderId="0" xfId="0" applyNumberFormat="1" applyFont="1" applyFill="1" applyAlignment="1">
      <alignment horizontal="right"/>
    </xf>
    <xf numFmtId="40" fontId="5" fillId="4" borderId="0" xfId="0" applyNumberFormat="1" applyFont="1" applyFill="1" applyAlignment="1">
      <alignment horizontal="right"/>
    </xf>
    <xf numFmtId="40" fontId="5" fillId="0" borderId="1" xfId="0" applyNumberFormat="1" applyFont="1" applyBorder="1" applyAlignment="1">
      <alignment horizontal="right"/>
    </xf>
    <xf numFmtId="40" fontId="5" fillId="2" borderId="1" xfId="0" applyNumberFormat="1" applyFont="1" applyFill="1" applyBorder="1" applyAlignment="1">
      <alignment horizontal="right"/>
    </xf>
    <xf numFmtId="40" fontId="5" fillId="4" borderId="1" xfId="0" applyNumberFormat="1" applyFont="1" applyFill="1" applyBorder="1" applyAlignment="1">
      <alignment horizontal="right"/>
    </xf>
    <xf numFmtId="40" fontId="4" fillId="0" borderId="1" xfId="0" applyNumberFormat="1" applyFont="1" applyBorder="1" applyAlignment="1">
      <alignment horizontal="right"/>
    </xf>
    <xf numFmtId="40" fontId="4" fillId="3" borderId="1" xfId="0" applyNumberFormat="1" applyFont="1" applyFill="1" applyBorder="1" applyAlignment="1">
      <alignment horizontal="right"/>
    </xf>
    <xf numFmtId="40" fontId="4" fillId="2" borderId="1" xfId="0" applyNumberFormat="1" applyFont="1" applyFill="1" applyBorder="1" applyAlignment="1">
      <alignment horizontal="right"/>
    </xf>
    <xf numFmtId="40" fontId="4" fillId="4" borderId="1" xfId="0" applyNumberFormat="1" applyFont="1" applyFill="1" applyBorder="1" applyAlignment="1">
      <alignment horizontal="right"/>
    </xf>
    <xf numFmtId="40" fontId="5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40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0" fontId="5" fillId="3" borderId="0" xfId="0" applyNumberFormat="1" applyFont="1" applyFill="1" applyAlignment="1">
      <alignment horizontal="right"/>
    </xf>
    <xf numFmtId="49" fontId="5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right"/>
    </xf>
    <xf numFmtId="40" fontId="1" fillId="5" borderId="1" xfId="0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49" fontId="0" fillId="6" borderId="1" xfId="0" applyNumberFormat="1" applyFill="1" applyBorder="1" applyAlignment="1">
      <alignment horizontal="center" wrapText="1"/>
    </xf>
    <xf numFmtId="0" fontId="0" fillId="4" borderId="0" xfId="0" applyFill="1"/>
    <xf numFmtId="0" fontId="0" fillId="6" borderId="0" xfId="0" applyFill="1"/>
    <xf numFmtId="0" fontId="0" fillId="5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3EA2-1422-44D4-BEDF-BC46F26039D4}">
  <dimension ref="A1:N362"/>
  <sheetViews>
    <sheetView tabSelected="1" topLeftCell="A161" zoomScaleNormal="100" workbookViewId="0">
      <selection activeCell="I186" sqref="I186"/>
    </sheetView>
  </sheetViews>
  <sheetFormatPr defaultRowHeight="14.4" x14ac:dyDescent="0.3"/>
  <cols>
    <col min="1" max="1" width="16" style="3" customWidth="1"/>
    <col min="2" max="2" width="37" style="3" customWidth="1"/>
    <col min="3" max="3" width="12.44140625" style="3" customWidth="1"/>
    <col min="4" max="4" width="12.44140625" style="4" customWidth="1"/>
    <col min="5" max="5" width="13.6640625" style="4" customWidth="1"/>
    <col min="6" max="6" width="14.109375" style="4" customWidth="1"/>
    <col min="7" max="7" width="11.88671875" style="4" customWidth="1"/>
    <col min="8" max="8" width="9.6640625" style="4" customWidth="1"/>
    <col min="9" max="9" width="14.33203125" style="21" customWidth="1"/>
    <col min="10" max="10" width="16.6640625" style="21" customWidth="1"/>
  </cols>
  <sheetData>
    <row r="1" spans="1:14" x14ac:dyDescent="0.3">
      <c r="A1" s="1" t="s">
        <v>0</v>
      </c>
      <c r="B1" s="1" t="s">
        <v>0</v>
      </c>
      <c r="C1" s="9" t="s">
        <v>1</v>
      </c>
      <c r="D1" s="9" t="s">
        <v>2</v>
      </c>
      <c r="E1" s="14" t="s">
        <v>3</v>
      </c>
      <c r="F1" s="36" t="s">
        <v>3</v>
      </c>
      <c r="G1" s="75" t="s">
        <v>3</v>
      </c>
      <c r="H1" s="75" t="s">
        <v>4</v>
      </c>
      <c r="I1" s="11" t="s">
        <v>5</v>
      </c>
      <c r="J1" s="19" t="s">
        <v>6</v>
      </c>
    </row>
    <row r="2" spans="1:14" x14ac:dyDescent="0.3">
      <c r="A2" s="1" t="s">
        <v>0</v>
      </c>
      <c r="B2" s="1" t="s">
        <v>0</v>
      </c>
      <c r="C2" s="9" t="s">
        <v>7</v>
      </c>
      <c r="D2" s="9" t="s">
        <v>8</v>
      </c>
      <c r="E2" s="14" t="s">
        <v>9</v>
      </c>
      <c r="F2" s="36" t="s">
        <v>10</v>
      </c>
      <c r="G2" s="75" t="s">
        <v>11</v>
      </c>
      <c r="H2" s="75" t="s">
        <v>12</v>
      </c>
      <c r="I2" s="11" t="s">
        <v>13</v>
      </c>
      <c r="J2" s="19" t="s">
        <v>526</v>
      </c>
    </row>
    <row r="3" spans="1:14" ht="28.8" x14ac:dyDescent="0.3">
      <c r="A3" s="2" t="s">
        <v>14</v>
      </c>
      <c r="B3" s="2" t="s">
        <v>15</v>
      </c>
      <c r="C3" s="10" t="s">
        <v>16</v>
      </c>
      <c r="D3" s="10" t="s">
        <v>17</v>
      </c>
      <c r="E3" s="18" t="s">
        <v>18</v>
      </c>
      <c r="F3" s="37" t="s">
        <v>527</v>
      </c>
      <c r="G3" s="76" t="s">
        <v>20</v>
      </c>
      <c r="H3" s="76" t="s">
        <v>21</v>
      </c>
      <c r="I3" s="12" t="s">
        <v>22</v>
      </c>
      <c r="J3" s="20" t="s">
        <v>23</v>
      </c>
    </row>
    <row r="4" spans="1:14" x14ac:dyDescent="0.3">
      <c r="A4" s="1" t="s">
        <v>24</v>
      </c>
      <c r="E4" s="13"/>
      <c r="F4" s="38"/>
      <c r="J4" s="28"/>
    </row>
    <row r="5" spans="1:14" x14ac:dyDescent="0.3">
      <c r="E5" s="13"/>
      <c r="F5" s="38"/>
      <c r="J5" s="28"/>
    </row>
    <row r="6" spans="1:14" x14ac:dyDescent="0.3">
      <c r="A6" s="1" t="s">
        <v>25</v>
      </c>
      <c r="B6" s="5"/>
      <c r="C6" s="5"/>
      <c r="D6" s="6"/>
      <c r="E6" s="15"/>
      <c r="F6" s="39"/>
      <c r="G6" s="6"/>
      <c r="H6" s="6"/>
      <c r="I6" s="22"/>
      <c r="J6" s="25"/>
      <c r="L6" t="s">
        <v>532</v>
      </c>
    </row>
    <row r="7" spans="1:14" x14ac:dyDescent="0.3">
      <c r="A7" s="1" t="s">
        <v>26</v>
      </c>
      <c r="B7" s="1" t="s">
        <v>27</v>
      </c>
      <c r="C7" s="6">
        <v>169964.54</v>
      </c>
      <c r="D7" s="6">
        <v>245159.9</v>
      </c>
      <c r="E7" s="15">
        <v>251000</v>
      </c>
      <c r="F7" s="39">
        <v>252197.52</v>
      </c>
      <c r="G7" s="6">
        <v>-65.78</v>
      </c>
      <c r="H7" s="6">
        <v>100.03</v>
      </c>
      <c r="I7" s="22">
        <v>255275.54</v>
      </c>
      <c r="J7" s="25">
        <v>256668.91</v>
      </c>
      <c r="K7" s="77" t="s">
        <v>528</v>
      </c>
      <c r="L7" s="77"/>
      <c r="M7" s="77"/>
    </row>
    <row r="8" spans="1:14" x14ac:dyDescent="0.3">
      <c r="A8" s="1" t="s">
        <v>28</v>
      </c>
      <c r="B8" s="1" t="s">
        <v>29</v>
      </c>
      <c r="C8" s="6"/>
      <c r="D8" s="6">
        <v>1038.18</v>
      </c>
      <c r="E8" s="15">
        <v>1600</v>
      </c>
      <c r="F8" s="39">
        <v>2889.46</v>
      </c>
      <c r="G8" s="6">
        <v>-1289.46</v>
      </c>
      <c r="H8" s="6">
        <v>180.59</v>
      </c>
      <c r="I8" s="22">
        <v>2889.46</v>
      </c>
      <c r="J8" s="25">
        <v>3500</v>
      </c>
      <c r="K8" s="78" t="s">
        <v>529</v>
      </c>
      <c r="L8" s="78"/>
      <c r="M8" s="78"/>
    </row>
    <row r="9" spans="1:14" x14ac:dyDescent="0.3">
      <c r="A9" s="1" t="s">
        <v>30</v>
      </c>
      <c r="B9" s="1" t="s">
        <v>31</v>
      </c>
      <c r="C9" s="6">
        <v>3768</v>
      </c>
      <c r="D9" s="6">
        <v>3816</v>
      </c>
      <c r="E9" s="15">
        <v>3768</v>
      </c>
      <c r="F9" s="39">
        <v>3408</v>
      </c>
      <c r="G9" s="6">
        <v>786</v>
      </c>
      <c r="H9" s="6">
        <v>79.14</v>
      </c>
      <c r="I9" s="22">
        <v>3768</v>
      </c>
      <c r="J9" s="25">
        <v>4000</v>
      </c>
      <c r="K9" s="79" t="s">
        <v>530</v>
      </c>
      <c r="L9" s="79"/>
      <c r="M9" s="79"/>
      <c r="N9" s="79"/>
    </row>
    <row r="10" spans="1:14" x14ac:dyDescent="0.3">
      <c r="A10" s="1" t="s">
        <v>32</v>
      </c>
      <c r="B10" s="1" t="s">
        <v>33</v>
      </c>
      <c r="C10" s="6">
        <v>44357.49</v>
      </c>
      <c r="D10" s="6"/>
      <c r="E10" s="15"/>
      <c r="F10" s="39"/>
      <c r="G10" s="6"/>
      <c r="H10" s="6"/>
      <c r="I10" s="22"/>
      <c r="J10" s="25"/>
    </row>
    <row r="11" spans="1:14" x14ac:dyDescent="0.3">
      <c r="A11" s="1" t="s">
        <v>34</v>
      </c>
      <c r="B11" s="1" t="s">
        <v>35</v>
      </c>
      <c r="C11" s="6">
        <v>13573.6</v>
      </c>
      <c r="D11" s="6"/>
      <c r="E11" s="15"/>
      <c r="F11" s="39"/>
      <c r="G11" s="6"/>
      <c r="H11" s="6"/>
      <c r="I11" s="22"/>
      <c r="J11" s="25"/>
    </row>
    <row r="12" spans="1:14" x14ac:dyDescent="0.3">
      <c r="A12" s="1" t="s">
        <v>36</v>
      </c>
      <c r="B12" s="1" t="s">
        <v>37</v>
      </c>
      <c r="C12" s="6">
        <v>229.14</v>
      </c>
      <c r="D12" s="6">
        <v>-306.98</v>
      </c>
      <c r="E12" s="15">
        <v>300</v>
      </c>
      <c r="F12" s="39">
        <v>0</v>
      </c>
      <c r="G12" s="6">
        <v>300</v>
      </c>
      <c r="H12" s="6">
        <v>0</v>
      </c>
      <c r="I12" s="22">
        <v>300</v>
      </c>
      <c r="J12" s="25">
        <v>300</v>
      </c>
      <c r="K12" s="80" t="s">
        <v>531</v>
      </c>
      <c r="L12" s="80"/>
      <c r="M12" s="80"/>
      <c r="N12" s="80"/>
    </row>
    <row r="13" spans="1:14" x14ac:dyDescent="0.3">
      <c r="A13" s="1" t="s">
        <v>38</v>
      </c>
      <c r="B13" s="1" t="s">
        <v>39</v>
      </c>
      <c r="C13" s="6"/>
      <c r="D13" s="6">
        <v>2418.4299999999998</v>
      </c>
      <c r="E13" s="15">
        <v>2500</v>
      </c>
      <c r="F13" s="39">
        <v>0</v>
      </c>
      <c r="G13" s="6">
        <v>2500</v>
      </c>
      <c r="H13" s="6">
        <v>0</v>
      </c>
      <c r="I13" s="22">
        <v>2551.09</v>
      </c>
      <c r="J13" s="25">
        <v>2600</v>
      </c>
      <c r="K13" s="80" t="s">
        <v>534</v>
      </c>
      <c r="L13" s="80"/>
      <c r="M13" s="80"/>
      <c r="N13" s="80"/>
    </row>
    <row r="14" spans="1:14" x14ac:dyDescent="0.3">
      <c r="A14" s="1" t="s">
        <v>40</v>
      </c>
      <c r="B14" s="1" t="s">
        <v>41</v>
      </c>
      <c r="C14" s="6">
        <v>6236.06</v>
      </c>
      <c r="D14" s="6">
        <v>1624.58</v>
      </c>
      <c r="E14" s="15"/>
      <c r="F14" s="39">
        <v>0</v>
      </c>
      <c r="G14" s="6">
        <v>0</v>
      </c>
      <c r="H14" s="6">
        <v>0</v>
      </c>
      <c r="I14" s="22">
        <v>0</v>
      </c>
      <c r="J14" s="25"/>
      <c r="K14" s="80" t="s">
        <v>533</v>
      </c>
      <c r="L14" s="80"/>
      <c r="M14" s="80"/>
      <c r="N14" s="80"/>
    </row>
    <row r="15" spans="1:14" x14ac:dyDescent="0.3">
      <c r="A15" s="1" t="s">
        <v>42</v>
      </c>
      <c r="B15" s="1" t="s">
        <v>43</v>
      </c>
      <c r="C15" s="6">
        <v>864.66</v>
      </c>
      <c r="D15" s="6"/>
      <c r="E15" s="15">
        <v>865</v>
      </c>
      <c r="F15" s="39">
        <v>0</v>
      </c>
      <c r="G15" s="6">
        <v>865</v>
      </c>
      <c r="H15" s="6">
        <v>0</v>
      </c>
      <c r="I15" s="22">
        <v>865</v>
      </c>
      <c r="J15" s="25"/>
    </row>
    <row r="16" spans="1:14" x14ac:dyDescent="0.3">
      <c r="A16" s="1" t="s">
        <v>44</v>
      </c>
      <c r="B16" s="1" t="s">
        <v>45</v>
      </c>
      <c r="C16" s="6">
        <v>5174.24</v>
      </c>
      <c r="D16" s="6">
        <v>6479.5</v>
      </c>
      <c r="E16" s="15">
        <v>7000</v>
      </c>
      <c r="F16" s="39">
        <v>6107.69</v>
      </c>
      <c r="G16" s="6">
        <v>1616</v>
      </c>
      <c r="H16" s="6">
        <v>76.91</v>
      </c>
      <c r="I16" s="22">
        <v>7000</v>
      </c>
      <c r="J16" s="25">
        <v>7000</v>
      </c>
    </row>
    <row r="17" spans="1:10" x14ac:dyDescent="0.3">
      <c r="A17" s="1" t="s">
        <v>46</v>
      </c>
      <c r="B17" s="1" t="s">
        <v>47</v>
      </c>
      <c r="C17" s="6"/>
      <c r="D17" s="6">
        <v>6610.34</v>
      </c>
      <c r="E17" s="15">
        <v>6500</v>
      </c>
      <c r="F17" s="39">
        <v>5885.95</v>
      </c>
      <c r="G17" s="6">
        <v>2037.13</v>
      </c>
      <c r="H17" s="6">
        <v>68.66</v>
      </c>
      <c r="I17" s="22">
        <v>6500</v>
      </c>
      <c r="J17" s="25">
        <v>6500</v>
      </c>
    </row>
    <row r="18" spans="1:10" x14ac:dyDescent="0.3">
      <c r="A18" s="1" t="s">
        <v>48</v>
      </c>
      <c r="B18" s="1" t="s">
        <v>49</v>
      </c>
      <c r="C18" s="6"/>
      <c r="D18" s="6"/>
      <c r="E18" s="15"/>
      <c r="F18" s="39">
        <v>29895.87</v>
      </c>
      <c r="G18" s="6">
        <v>-29895.87</v>
      </c>
      <c r="H18" s="6">
        <v>100</v>
      </c>
      <c r="I18" s="22">
        <v>29895.87</v>
      </c>
      <c r="J18" s="25"/>
    </row>
    <row r="19" spans="1:10" x14ac:dyDescent="0.3">
      <c r="A19" s="1" t="s">
        <v>50</v>
      </c>
      <c r="B19" s="1" t="s">
        <v>51</v>
      </c>
      <c r="C19" s="6">
        <v>3193.59</v>
      </c>
      <c r="D19" s="6"/>
      <c r="E19" s="15">
        <v>3000</v>
      </c>
      <c r="F19" s="39">
        <v>13.75</v>
      </c>
      <c r="G19" s="6">
        <v>2986.25</v>
      </c>
      <c r="H19" s="6">
        <v>0.46</v>
      </c>
      <c r="I19" s="22">
        <v>3000</v>
      </c>
      <c r="J19" s="25"/>
    </row>
    <row r="20" spans="1:10" x14ac:dyDescent="0.3">
      <c r="A20" s="1" t="s">
        <v>52</v>
      </c>
      <c r="B20" s="1" t="s">
        <v>53</v>
      </c>
      <c r="C20" s="6"/>
      <c r="D20" s="6">
        <v>4220.3999999999996</v>
      </c>
      <c r="E20" s="15">
        <v>4220</v>
      </c>
      <c r="F20" s="39">
        <v>4091.34</v>
      </c>
      <c r="G20" s="6">
        <v>128.66</v>
      </c>
      <c r="H20" s="6">
        <v>96.95</v>
      </c>
      <c r="I20" s="22">
        <v>4220</v>
      </c>
      <c r="J20" s="25">
        <v>4220</v>
      </c>
    </row>
    <row r="21" spans="1:10" x14ac:dyDescent="0.3">
      <c r="A21" s="1" t="s">
        <v>54</v>
      </c>
      <c r="B21" s="1" t="s">
        <v>55</v>
      </c>
      <c r="C21" s="6">
        <v>31255</v>
      </c>
      <c r="D21" s="6">
        <v>20643.46</v>
      </c>
      <c r="E21" s="15">
        <v>31255</v>
      </c>
      <c r="F21" s="39">
        <v>21157.84</v>
      </c>
      <c r="G21" s="6">
        <v>10097.16</v>
      </c>
      <c r="H21" s="6">
        <v>67.69</v>
      </c>
      <c r="I21" s="22">
        <v>31255</v>
      </c>
      <c r="J21" s="25">
        <v>31255</v>
      </c>
    </row>
    <row r="22" spans="1:10" x14ac:dyDescent="0.3">
      <c r="A22" s="1" t="s">
        <v>56</v>
      </c>
      <c r="B22" s="1" t="s">
        <v>57</v>
      </c>
      <c r="C22" s="6">
        <v>92702.76</v>
      </c>
      <c r="D22" s="6">
        <v>96574</v>
      </c>
      <c r="E22" s="15">
        <v>110202</v>
      </c>
      <c r="F22" s="39">
        <v>79915</v>
      </c>
      <c r="G22" s="6">
        <v>45466</v>
      </c>
      <c r="H22" s="6">
        <v>58.74</v>
      </c>
      <c r="I22" s="22">
        <v>110202</v>
      </c>
      <c r="J22" s="25">
        <v>110202</v>
      </c>
    </row>
    <row r="23" spans="1:10" x14ac:dyDescent="0.3">
      <c r="A23" s="1" t="s">
        <v>58</v>
      </c>
      <c r="B23" s="1" t="s">
        <v>59</v>
      </c>
      <c r="C23" s="6">
        <v>15967.24</v>
      </c>
      <c r="D23" s="6">
        <v>10644</v>
      </c>
      <c r="E23" s="15">
        <v>14375</v>
      </c>
      <c r="F23" s="39">
        <v>6636</v>
      </c>
      <c r="G23" s="6">
        <v>7739</v>
      </c>
      <c r="H23" s="6">
        <v>46.16</v>
      </c>
      <c r="I23" s="22">
        <v>14375</v>
      </c>
      <c r="J23" s="25">
        <v>14375</v>
      </c>
    </row>
    <row r="24" spans="1:10" x14ac:dyDescent="0.3">
      <c r="A24" s="1" t="s">
        <v>60</v>
      </c>
      <c r="B24" s="1" t="s">
        <v>61</v>
      </c>
      <c r="C24" s="6">
        <v>330</v>
      </c>
      <c r="D24" s="6"/>
      <c r="E24" s="15"/>
      <c r="F24" s="39"/>
      <c r="G24" s="6"/>
      <c r="H24" s="6"/>
      <c r="I24" s="22"/>
      <c r="J24" s="25"/>
    </row>
    <row r="25" spans="1:10" ht="14.25" customHeight="1" x14ac:dyDescent="0.3">
      <c r="A25" s="1" t="s">
        <v>62</v>
      </c>
      <c r="B25" s="1" t="s">
        <v>63</v>
      </c>
      <c r="C25" s="6">
        <v>316.8</v>
      </c>
      <c r="D25" s="6">
        <v>140.96</v>
      </c>
      <c r="E25" s="15">
        <v>115</v>
      </c>
      <c r="F25" s="39">
        <v>404.69</v>
      </c>
      <c r="G25" s="6">
        <v>-289.69</v>
      </c>
      <c r="H25" s="6">
        <v>351.9</v>
      </c>
      <c r="I25" s="22">
        <v>404.69</v>
      </c>
      <c r="J25" s="25">
        <v>450</v>
      </c>
    </row>
    <row r="26" spans="1:10" x14ac:dyDescent="0.3">
      <c r="A26" s="1" t="s">
        <v>64</v>
      </c>
      <c r="B26" s="1" t="s">
        <v>65</v>
      </c>
      <c r="C26" s="6"/>
      <c r="D26" s="6">
        <v>3600</v>
      </c>
      <c r="E26" s="15">
        <v>3600</v>
      </c>
      <c r="F26" s="39">
        <v>3800</v>
      </c>
      <c r="G26" s="6">
        <v>700</v>
      </c>
      <c r="H26" s="6">
        <v>80.56</v>
      </c>
      <c r="I26" s="35">
        <v>3800</v>
      </c>
      <c r="J26" s="25">
        <v>3600</v>
      </c>
    </row>
    <row r="27" spans="1:10" x14ac:dyDescent="0.3">
      <c r="A27" s="1" t="s">
        <v>66</v>
      </c>
      <c r="B27" s="1" t="s">
        <v>67</v>
      </c>
      <c r="C27" s="6"/>
      <c r="D27" s="6">
        <v>300</v>
      </c>
      <c r="E27" s="15">
        <v>300</v>
      </c>
      <c r="F27" s="39">
        <v>285</v>
      </c>
      <c r="G27" s="6">
        <v>15</v>
      </c>
      <c r="H27" s="6">
        <v>95</v>
      </c>
      <c r="I27" s="22">
        <v>300</v>
      </c>
      <c r="J27" s="25">
        <v>300</v>
      </c>
    </row>
    <row r="28" spans="1:10" x14ac:dyDescent="0.3">
      <c r="A28" s="1" t="s">
        <v>68</v>
      </c>
      <c r="B28" s="1" t="s">
        <v>69</v>
      </c>
      <c r="C28" s="6">
        <v>1150</v>
      </c>
      <c r="D28" s="6">
        <v>1150</v>
      </c>
      <c r="E28" s="15">
        <v>1200</v>
      </c>
      <c r="F28" s="39">
        <v>75</v>
      </c>
      <c r="G28" s="6">
        <v>1225</v>
      </c>
      <c r="H28" s="6">
        <v>-2.08</v>
      </c>
      <c r="I28" s="22">
        <v>1200</v>
      </c>
      <c r="J28" s="25">
        <v>1400</v>
      </c>
    </row>
    <row r="29" spans="1:10" x14ac:dyDescent="0.3">
      <c r="A29" s="1" t="s">
        <v>70</v>
      </c>
      <c r="B29" s="1" t="s">
        <v>71</v>
      </c>
      <c r="C29" s="6">
        <v>23427.5</v>
      </c>
      <c r="D29" s="6">
        <v>10121.209999999999</v>
      </c>
      <c r="E29" s="15"/>
      <c r="F29" s="39">
        <v>810</v>
      </c>
      <c r="G29" s="6">
        <v>-810</v>
      </c>
      <c r="H29" s="6">
        <v>100</v>
      </c>
      <c r="I29" s="22">
        <v>810</v>
      </c>
      <c r="J29" s="25"/>
    </row>
    <row r="30" spans="1:10" x14ac:dyDescent="0.3">
      <c r="A30" s="1" t="s">
        <v>72</v>
      </c>
      <c r="B30" s="1" t="s">
        <v>73</v>
      </c>
      <c r="C30" s="6">
        <v>47386.8</v>
      </c>
      <c r="D30" s="6"/>
      <c r="E30" s="15"/>
      <c r="F30" s="39"/>
      <c r="G30" s="6"/>
      <c r="H30" s="6"/>
      <c r="I30" s="22"/>
      <c r="J30" s="25"/>
    </row>
    <row r="31" spans="1:10" x14ac:dyDescent="0.3">
      <c r="A31" s="1" t="s">
        <v>74</v>
      </c>
      <c r="B31" s="1" t="s">
        <v>75</v>
      </c>
      <c r="C31" s="6">
        <v>520</v>
      </c>
      <c r="D31" s="6">
        <v>909.48</v>
      </c>
      <c r="E31" s="15">
        <v>3500</v>
      </c>
      <c r="F31" s="39">
        <v>350</v>
      </c>
      <c r="G31" s="6">
        <v>3150</v>
      </c>
      <c r="H31" s="6">
        <v>10</v>
      </c>
      <c r="I31" s="22">
        <v>3500</v>
      </c>
      <c r="J31" s="25">
        <v>2000</v>
      </c>
    </row>
    <row r="32" spans="1:10" x14ac:dyDescent="0.3">
      <c r="A32" s="1" t="s">
        <v>76</v>
      </c>
      <c r="B32" s="1" t="s">
        <v>77</v>
      </c>
      <c r="C32" s="6"/>
      <c r="D32" s="6">
        <v>2350</v>
      </c>
      <c r="E32" s="15">
        <v>1100</v>
      </c>
      <c r="F32" s="39">
        <v>400</v>
      </c>
      <c r="G32" s="6">
        <v>700</v>
      </c>
      <c r="H32" s="6">
        <v>36.36</v>
      </c>
      <c r="I32" s="22">
        <v>1100</v>
      </c>
      <c r="J32" s="25"/>
    </row>
    <row r="33" spans="1:11" x14ac:dyDescent="0.3">
      <c r="A33" s="1" t="s">
        <v>78</v>
      </c>
      <c r="B33" s="1" t="s">
        <v>79</v>
      </c>
      <c r="C33" s="6"/>
      <c r="D33" s="7">
        <v>362.95</v>
      </c>
      <c r="E33" s="16">
        <v>0</v>
      </c>
      <c r="F33" s="40">
        <v>4582.7</v>
      </c>
      <c r="G33" s="7">
        <v>-4058.75</v>
      </c>
      <c r="H33" s="7">
        <v>100</v>
      </c>
      <c r="I33" s="73">
        <v>5000</v>
      </c>
      <c r="J33" s="26"/>
    </row>
    <row r="34" spans="1:11" x14ac:dyDescent="0.3">
      <c r="A34" s="1" t="s">
        <v>80</v>
      </c>
      <c r="B34" s="5"/>
      <c r="C34" s="31">
        <f>SUM(C7:C33)</f>
        <v>460417.42</v>
      </c>
      <c r="D34" s="31">
        <f>SUM(D7:D33)</f>
        <v>417856.41000000003</v>
      </c>
      <c r="E34" s="32">
        <f>SUM(E7:E33)</f>
        <v>446400</v>
      </c>
      <c r="F34" s="41">
        <f>SUM(F7:F33)</f>
        <v>422905.81000000006</v>
      </c>
      <c r="G34" s="31">
        <f>SUM(G7:G33)</f>
        <v>43901.649999999994</v>
      </c>
      <c r="H34" s="6">
        <v>90.17</v>
      </c>
      <c r="I34" s="22">
        <f>SUM(I7:I33)</f>
        <v>488211.65</v>
      </c>
      <c r="J34" s="25">
        <f>SUM(J7:J33)</f>
        <v>448370.91000000003</v>
      </c>
    </row>
    <row r="35" spans="1:11" x14ac:dyDescent="0.3">
      <c r="C35" s="6"/>
      <c r="E35" s="13"/>
      <c r="F35" s="38"/>
      <c r="J35" s="28"/>
    </row>
    <row r="36" spans="1:11" x14ac:dyDescent="0.3">
      <c r="C36" s="6"/>
      <c r="E36" s="13"/>
      <c r="F36" s="38"/>
      <c r="J36" s="28"/>
    </row>
    <row r="37" spans="1:11" x14ac:dyDescent="0.3">
      <c r="A37" s="1" t="s">
        <v>81</v>
      </c>
      <c r="B37" s="5"/>
      <c r="C37" s="6"/>
      <c r="D37" s="6"/>
      <c r="E37" s="15"/>
      <c r="F37" s="39"/>
      <c r="G37" s="6"/>
      <c r="H37" s="6"/>
      <c r="I37" s="22"/>
      <c r="J37" s="25"/>
    </row>
    <row r="38" spans="1:11" x14ac:dyDescent="0.3">
      <c r="A38" s="1" t="s">
        <v>82</v>
      </c>
      <c r="B38" s="1" t="s">
        <v>83</v>
      </c>
      <c r="C38" s="6">
        <v>4500</v>
      </c>
      <c r="D38" s="6">
        <v>7400</v>
      </c>
      <c r="E38" s="15">
        <v>6000</v>
      </c>
      <c r="F38" s="39">
        <v>4241.66</v>
      </c>
      <c r="G38" s="6">
        <v>1758.34</v>
      </c>
      <c r="H38" s="6">
        <v>70.69</v>
      </c>
      <c r="I38" s="22">
        <v>6000</v>
      </c>
      <c r="J38" s="25">
        <v>7500</v>
      </c>
      <c r="K38" s="34"/>
    </row>
    <row r="39" spans="1:11" x14ac:dyDescent="0.3">
      <c r="A39" s="1" t="s">
        <v>84</v>
      </c>
      <c r="B39" s="1" t="s">
        <v>85</v>
      </c>
      <c r="C39" s="6">
        <v>3045</v>
      </c>
      <c r="D39" s="6">
        <v>7495</v>
      </c>
      <c r="E39" s="15">
        <v>7000</v>
      </c>
      <c r="F39" s="39">
        <v>4400</v>
      </c>
      <c r="G39" s="6">
        <v>2600</v>
      </c>
      <c r="H39" s="6">
        <v>62.86</v>
      </c>
      <c r="I39" s="22">
        <v>7000</v>
      </c>
      <c r="J39" s="25">
        <v>8000</v>
      </c>
      <c r="K39" s="34"/>
    </row>
    <row r="40" spans="1:11" x14ac:dyDescent="0.3">
      <c r="A40" s="1" t="s">
        <v>86</v>
      </c>
      <c r="B40" s="1" t="s">
        <v>87</v>
      </c>
      <c r="C40" s="6">
        <v>611.6</v>
      </c>
      <c r="D40" s="6">
        <v>1139.5</v>
      </c>
      <c r="E40" s="15">
        <v>1071</v>
      </c>
      <c r="F40" s="39">
        <v>661.08</v>
      </c>
      <c r="G40" s="6">
        <v>409.92</v>
      </c>
      <c r="H40" s="6">
        <v>61.73</v>
      </c>
      <c r="I40" s="22">
        <v>1071</v>
      </c>
      <c r="J40" s="25">
        <v>1200</v>
      </c>
      <c r="K40" s="34"/>
    </row>
    <row r="41" spans="1:11" x14ac:dyDescent="0.3">
      <c r="A41" s="1" t="s">
        <v>88</v>
      </c>
      <c r="B41" s="1" t="s">
        <v>89</v>
      </c>
      <c r="C41" s="6">
        <v>790.83</v>
      </c>
      <c r="D41" s="6">
        <v>523.65</v>
      </c>
      <c r="E41" s="15">
        <v>484</v>
      </c>
      <c r="F41" s="39">
        <v>413.8</v>
      </c>
      <c r="G41" s="6">
        <v>137.34</v>
      </c>
      <c r="H41" s="6">
        <v>71.62</v>
      </c>
      <c r="I41" s="22">
        <v>484</v>
      </c>
      <c r="J41" s="25">
        <v>600</v>
      </c>
      <c r="K41" s="34"/>
    </row>
    <row r="42" spans="1:11" x14ac:dyDescent="0.3">
      <c r="A42" s="1" t="s">
        <v>90</v>
      </c>
      <c r="B42" s="1" t="s">
        <v>91</v>
      </c>
      <c r="C42" s="6"/>
      <c r="D42" s="6"/>
      <c r="E42" s="15">
        <v>3000</v>
      </c>
      <c r="F42" s="39">
        <v>237.5</v>
      </c>
      <c r="G42" s="6">
        <v>2857.5</v>
      </c>
      <c r="H42" s="6">
        <v>4.75</v>
      </c>
      <c r="I42" s="22">
        <v>3000</v>
      </c>
      <c r="J42" s="25">
        <v>3000</v>
      </c>
    </row>
    <row r="43" spans="1:11" x14ac:dyDescent="0.3">
      <c r="A43" s="1" t="s">
        <v>92</v>
      </c>
      <c r="B43" s="1" t="s">
        <v>93</v>
      </c>
      <c r="C43" s="6"/>
      <c r="D43" s="6"/>
      <c r="E43" s="15">
        <v>1500</v>
      </c>
      <c r="F43" s="39">
        <v>0</v>
      </c>
      <c r="G43" s="6">
        <v>1500</v>
      </c>
      <c r="H43" s="6">
        <v>0</v>
      </c>
      <c r="I43" s="22">
        <v>1500</v>
      </c>
      <c r="J43" s="25">
        <v>1500</v>
      </c>
    </row>
    <row r="44" spans="1:11" x14ac:dyDescent="0.3">
      <c r="A44" s="1" t="s">
        <v>94</v>
      </c>
      <c r="B44" s="1" t="s">
        <v>95</v>
      </c>
      <c r="C44" s="6"/>
      <c r="D44" s="6"/>
      <c r="E44" s="15">
        <v>2750</v>
      </c>
      <c r="F44" s="39">
        <v>0</v>
      </c>
      <c r="G44" s="6">
        <v>2750</v>
      </c>
      <c r="H44" s="6">
        <v>0</v>
      </c>
      <c r="I44" s="22">
        <v>2750</v>
      </c>
      <c r="J44" s="25">
        <v>2750</v>
      </c>
    </row>
    <row r="45" spans="1:11" x14ac:dyDescent="0.3">
      <c r="A45" s="1" t="s">
        <v>96</v>
      </c>
      <c r="B45" s="1" t="s">
        <v>97</v>
      </c>
      <c r="C45" s="6">
        <v>15401.07</v>
      </c>
      <c r="D45" s="6">
        <v>15493.91</v>
      </c>
      <c r="E45" s="15">
        <v>16500</v>
      </c>
      <c r="F45" s="39">
        <v>15231</v>
      </c>
      <c r="G45" s="6">
        <v>3172.86</v>
      </c>
      <c r="H45" s="6">
        <v>80.77</v>
      </c>
      <c r="I45" s="22">
        <v>16500</v>
      </c>
      <c r="J45" s="25">
        <v>16500</v>
      </c>
    </row>
    <row r="46" spans="1:11" x14ac:dyDescent="0.3">
      <c r="A46" s="1" t="s">
        <v>98</v>
      </c>
      <c r="B46" s="1" t="s">
        <v>99</v>
      </c>
      <c r="C46" s="6">
        <v>1998.34</v>
      </c>
      <c r="D46" s="6">
        <v>1375</v>
      </c>
      <c r="E46" s="15">
        <v>2000</v>
      </c>
      <c r="F46" s="39">
        <v>700</v>
      </c>
      <c r="G46" s="6">
        <v>1300</v>
      </c>
      <c r="H46" s="6">
        <v>35</v>
      </c>
      <c r="I46" s="22">
        <v>2000</v>
      </c>
      <c r="J46" s="25">
        <v>2000</v>
      </c>
    </row>
    <row r="47" spans="1:11" x14ac:dyDescent="0.3">
      <c r="A47" s="1" t="s">
        <v>100</v>
      </c>
      <c r="B47" s="1" t="s">
        <v>101</v>
      </c>
      <c r="C47" s="6">
        <v>1208.6199999999999</v>
      </c>
      <c r="D47" s="6">
        <v>1302.78</v>
      </c>
      <c r="E47" s="15">
        <v>1415</v>
      </c>
      <c r="F47" s="39">
        <v>1218.72</v>
      </c>
      <c r="G47" s="6">
        <v>341.93</v>
      </c>
      <c r="H47" s="6">
        <v>75.84</v>
      </c>
      <c r="I47" s="35">
        <v>1650</v>
      </c>
      <c r="J47" s="25">
        <v>1650</v>
      </c>
    </row>
    <row r="48" spans="1:11" x14ac:dyDescent="0.3">
      <c r="A48" s="1" t="s">
        <v>102</v>
      </c>
      <c r="B48" s="1" t="s">
        <v>103</v>
      </c>
      <c r="C48" s="6">
        <v>2776.72</v>
      </c>
      <c r="D48" s="6">
        <v>18.899999999999999</v>
      </c>
      <c r="E48" s="15">
        <v>80</v>
      </c>
      <c r="F48" s="39">
        <v>6.3</v>
      </c>
      <c r="G48" s="6">
        <v>73.7</v>
      </c>
      <c r="H48" s="6">
        <v>7.88</v>
      </c>
      <c r="I48" s="22">
        <v>80</v>
      </c>
      <c r="J48" s="25">
        <v>80</v>
      </c>
    </row>
    <row r="49" spans="1:10" x14ac:dyDescent="0.3">
      <c r="A49" s="1" t="s">
        <v>104</v>
      </c>
      <c r="B49" s="1" t="s">
        <v>105</v>
      </c>
      <c r="C49" s="6">
        <v>2397.46</v>
      </c>
      <c r="D49" s="6">
        <v>601.54</v>
      </c>
      <c r="E49" s="15">
        <v>1500</v>
      </c>
      <c r="F49" s="39">
        <v>0</v>
      </c>
      <c r="G49" s="6">
        <v>1500</v>
      </c>
      <c r="H49" s="6">
        <v>0</v>
      </c>
      <c r="I49" s="22">
        <v>1500</v>
      </c>
      <c r="J49" s="25">
        <v>0</v>
      </c>
    </row>
    <row r="50" spans="1:10" x14ac:dyDescent="0.3">
      <c r="A50" s="1" t="s">
        <v>106</v>
      </c>
      <c r="B50" s="1" t="s">
        <v>107</v>
      </c>
      <c r="C50" s="6"/>
      <c r="D50" s="6">
        <v>562.52</v>
      </c>
      <c r="E50" s="15">
        <v>1000</v>
      </c>
      <c r="F50" s="39">
        <v>352.5</v>
      </c>
      <c r="G50" s="6">
        <v>742.5</v>
      </c>
      <c r="H50" s="6">
        <v>25.75</v>
      </c>
      <c r="I50" s="22">
        <v>1000</v>
      </c>
      <c r="J50" s="25">
        <v>1000</v>
      </c>
    </row>
    <row r="51" spans="1:10" x14ac:dyDescent="0.3">
      <c r="A51" s="1" t="s">
        <v>108</v>
      </c>
      <c r="B51" s="1" t="s">
        <v>109</v>
      </c>
      <c r="C51" s="6"/>
      <c r="D51" s="6">
        <v>107.52</v>
      </c>
      <c r="E51" s="15">
        <v>90</v>
      </c>
      <c r="F51" s="39">
        <v>0</v>
      </c>
      <c r="G51" s="6">
        <v>90</v>
      </c>
      <c r="H51" s="6">
        <v>0</v>
      </c>
      <c r="I51" s="22">
        <v>90</v>
      </c>
      <c r="J51" s="25">
        <v>0</v>
      </c>
    </row>
    <row r="52" spans="1:10" x14ac:dyDescent="0.3">
      <c r="A52" s="1" t="s">
        <v>110</v>
      </c>
      <c r="B52" s="1" t="s">
        <v>111</v>
      </c>
      <c r="C52" s="6"/>
      <c r="D52" s="6"/>
      <c r="E52" s="15">
        <v>500</v>
      </c>
      <c r="F52" s="39">
        <v>0</v>
      </c>
      <c r="G52" s="6">
        <v>500</v>
      </c>
      <c r="H52" s="6">
        <v>0</v>
      </c>
      <c r="I52" s="22">
        <v>500</v>
      </c>
      <c r="J52" s="25">
        <v>500</v>
      </c>
    </row>
    <row r="53" spans="1:10" x14ac:dyDescent="0.3">
      <c r="A53" s="1"/>
      <c r="B53" s="1" t="s">
        <v>112</v>
      </c>
      <c r="C53" s="6"/>
      <c r="D53" s="6"/>
      <c r="E53" s="15"/>
      <c r="F53" s="39"/>
      <c r="G53" s="6"/>
      <c r="H53" s="6"/>
      <c r="I53" s="22"/>
      <c r="J53" s="25">
        <v>990</v>
      </c>
    </row>
    <row r="54" spans="1:10" x14ac:dyDescent="0.3">
      <c r="A54" s="1"/>
      <c r="B54" s="1"/>
      <c r="C54" s="6"/>
      <c r="D54" s="6"/>
      <c r="E54" s="15"/>
      <c r="F54" s="39"/>
      <c r="G54" s="6"/>
      <c r="H54" s="6"/>
      <c r="I54" s="22"/>
      <c r="J54" s="25"/>
    </row>
    <row r="55" spans="1:10" x14ac:dyDescent="0.3">
      <c r="A55" s="1"/>
      <c r="B55" s="1"/>
      <c r="C55" s="6"/>
      <c r="D55" s="6"/>
      <c r="E55" s="15"/>
      <c r="F55" s="39"/>
      <c r="G55" s="6"/>
      <c r="H55" s="6"/>
      <c r="I55" s="22"/>
      <c r="J55" s="25"/>
    </row>
    <row r="56" spans="1:10" x14ac:dyDescent="0.3">
      <c r="A56" s="1" t="s">
        <v>0</v>
      </c>
      <c r="B56" s="1" t="s">
        <v>0</v>
      </c>
      <c r="C56" s="9" t="s">
        <v>1</v>
      </c>
      <c r="D56" s="9" t="s">
        <v>2</v>
      </c>
      <c r="E56" s="14" t="s">
        <v>3</v>
      </c>
      <c r="F56" s="36" t="s">
        <v>3</v>
      </c>
      <c r="G56" s="9" t="s">
        <v>3</v>
      </c>
      <c r="H56" s="9" t="s">
        <v>4</v>
      </c>
      <c r="I56" s="11" t="s">
        <v>5</v>
      </c>
      <c r="J56" s="19" t="s">
        <v>6</v>
      </c>
    </row>
    <row r="57" spans="1:10" x14ac:dyDescent="0.3">
      <c r="A57" s="1" t="s">
        <v>0</v>
      </c>
      <c r="B57" s="1" t="s">
        <v>0</v>
      </c>
      <c r="C57" s="9" t="s">
        <v>7</v>
      </c>
      <c r="D57" s="9" t="s">
        <v>8</v>
      </c>
      <c r="E57" s="14" t="s">
        <v>9</v>
      </c>
      <c r="F57" s="36" t="s">
        <v>10</v>
      </c>
      <c r="G57" s="9" t="s">
        <v>11</v>
      </c>
      <c r="H57" s="9" t="s">
        <v>12</v>
      </c>
      <c r="I57" s="11" t="s">
        <v>13</v>
      </c>
      <c r="J57" s="19" t="s">
        <v>526</v>
      </c>
    </row>
    <row r="58" spans="1:10" ht="28.8" x14ac:dyDescent="0.3">
      <c r="A58" s="2" t="s">
        <v>14</v>
      </c>
      <c r="B58" s="2" t="s">
        <v>15</v>
      </c>
      <c r="C58" s="10" t="s">
        <v>16</v>
      </c>
      <c r="D58" s="10" t="s">
        <v>17</v>
      </c>
      <c r="E58" s="18" t="s">
        <v>18</v>
      </c>
      <c r="F58" s="37" t="s">
        <v>19</v>
      </c>
      <c r="G58" s="10" t="s">
        <v>20</v>
      </c>
      <c r="H58" s="10" t="s">
        <v>21</v>
      </c>
      <c r="I58" s="12" t="s">
        <v>22</v>
      </c>
      <c r="J58" s="20" t="s">
        <v>23</v>
      </c>
    </row>
    <row r="59" spans="1:10" x14ac:dyDescent="0.3">
      <c r="A59" s="1" t="s">
        <v>113</v>
      </c>
      <c r="B59" s="1" t="s">
        <v>114</v>
      </c>
      <c r="C59" s="6"/>
      <c r="D59" s="6">
        <v>358.7</v>
      </c>
      <c r="E59" s="15">
        <v>500</v>
      </c>
      <c r="F59" s="39">
        <v>419.58</v>
      </c>
      <c r="G59" s="6">
        <v>80.42</v>
      </c>
      <c r="H59" s="6">
        <v>83.92</v>
      </c>
      <c r="I59" s="22">
        <v>500</v>
      </c>
      <c r="J59" s="25">
        <v>500</v>
      </c>
    </row>
    <row r="60" spans="1:10" x14ac:dyDescent="0.3">
      <c r="A60" s="1" t="s">
        <v>115</v>
      </c>
      <c r="B60" s="1" t="s">
        <v>116</v>
      </c>
      <c r="C60" s="6">
        <v>34623.26</v>
      </c>
      <c r="D60" s="6">
        <v>41003.35</v>
      </c>
      <c r="E60" s="15">
        <v>40000</v>
      </c>
      <c r="F60" s="39">
        <v>32442.75</v>
      </c>
      <c r="G60" s="6">
        <v>11803.25</v>
      </c>
      <c r="H60" s="6">
        <v>70.489999999999995</v>
      </c>
      <c r="I60" s="22">
        <v>40000</v>
      </c>
      <c r="J60" s="25">
        <v>40000</v>
      </c>
    </row>
    <row r="61" spans="1:10" x14ac:dyDescent="0.3">
      <c r="A61" s="1" t="s">
        <v>117</v>
      </c>
      <c r="B61" s="1" t="s">
        <v>118</v>
      </c>
      <c r="C61" s="6">
        <v>595</v>
      </c>
      <c r="D61" s="6">
        <v>930</v>
      </c>
      <c r="E61" s="15">
        <v>1000</v>
      </c>
      <c r="F61" s="39">
        <v>650</v>
      </c>
      <c r="G61" s="6">
        <v>350</v>
      </c>
      <c r="H61" s="6">
        <v>65</v>
      </c>
      <c r="I61" s="22">
        <v>1000</v>
      </c>
      <c r="J61" s="25">
        <v>1000</v>
      </c>
    </row>
    <row r="62" spans="1:10" x14ac:dyDescent="0.3">
      <c r="A62" s="1" t="s">
        <v>119</v>
      </c>
      <c r="B62" s="1" t="s">
        <v>120</v>
      </c>
      <c r="C62" s="6">
        <v>2694.21</v>
      </c>
      <c r="D62" s="6">
        <v>3278.52</v>
      </c>
      <c r="E62" s="15">
        <v>3060</v>
      </c>
      <c r="F62" s="39">
        <v>2489.14</v>
      </c>
      <c r="G62" s="6">
        <v>867.37</v>
      </c>
      <c r="H62" s="6">
        <v>71.650000000000006</v>
      </c>
      <c r="I62" s="22">
        <v>3060</v>
      </c>
      <c r="J62" s="25">
        <v>3060</v>
      </c>
    </row>
    <row r="63" spans="1:10" x14ac:dyDescent="0.3">
      <c r="A63" s="1" t="s">
        <v>121</v>
      </c>
      <c r="B63" s="1" t="s">
        <v>122</v>
      </c>
      <c r="C63" s="6"/>
      <c r="D63" s="6">
        <v>2350</v>
      </c>
      <c r="E63" s="15">
        <v>1000</v>
      </c>
      <c r="F63" s="39">
        <v>300</v>
      </c>
      <c r="G63" s="6">
        <v>700</v>
      </c>
      <c r="H63" s="6">
        <v>30</v>
      </c>
      <c r="I63" s="22">
        <v>1000</v>
      </c>
      <c r="J63" s="25">
        <v>1000</v>
      </c>
    </row>
    <row r="64" spans="1:10" x14ac:dyDescent="0.3">
      <c r="A64" s="1" t="s">
        <v>123</v>
      </c>
      <c r="B64" s="1" t="s">
        <v>124</v>
      </c>
      <c r="C64" s="6">
        <v>56.7</v>
      </c>
      <c r="D64" s="6">
        <v>12.6</v>
      </c>
      <c r="E64" s="15">
        <v>80</v>
      </c>
      <c r="F64" s="39">
        <v>77.33</v>
      </c>
      <c r="G64" s="6">
        <v>15.27</v>
      </c>
      <c r="H64" s="6">
        <v>80.91</v>
      </c>
      <c r="I64" s="22">
        <v>80</v>
      </c>
      <c r="J64" s="25">
        <v>80</v>
      </c>
    </row>
    <row r="65" spans="1:11" x14ac:dyDescent="0.3">
      <c r="A65" s="1" t="s">
        <v>125</v>
      </c>
      <c r="B65" s="1" t="s">
        <v>126</v>
      </c>
      <c r="C65" s="6">
        <v>5565.39</v>
      </c>
      <c r="D65" s="6">
        <v>4507.71</v>
      </c>
      <c r="E65" s="15">
        <v>7300</v>
      </c>
      <c r="F65" s="39">
        <v>8613.9599999999991</v>
      </c>
      <c r="G65" s="6">
        <v>-181.19</v>
      </c>
      <c r="H65" s="6">
        <v>102.48</v>
      </c>
      <c r="I65" s="35">
        <v>9746.73</v>
      </c>
      <c r="J65" s="25">
        <v>12500</v>
      </c>
      <c r="K65" s="34"/>
    </row>
    <row r="66" spans="1:11" x14ac:dyDescent="0.3">
      <c r="A66" s="1" t="s">
        <v>127</v>
      </c>
      <c r="B66" s="1" t="s">
        <v>128</v>
      </c>
      <c r="C66" s="6"/>
      <c r="D66" s="6">
        <v>32.04</v>
      </c>
      <c r="E66" s="15">
        <v>384</v>
      </c>
      <c r="F66" s="39">
        <v>0</v>
      </c>
      <c r="G66" s="6">
        <v>384</v>
      </c>
      <c r="H66" s="6">
        <v>0</v>
      </c>
      <c r="I66" s="22">
        <v>384</v>
      </c>
      <c r="J66" s="25">
        <v>450</v>
      </c>
      <c r="K66" s="34"/>
    </row>
    <row r="67" spans="1:11" x14ac:dyDescent="0.3">
      <c r="A67" s="1" t="s">
        <v>129</v>
      </c>
      <c r="B67" s="1" t="s">
        <v>130</v>
      </c>
      <c r="C67" s="6"/>
      <c r="D67" s="6"/>
      <c r="E67" s="15"/>
      <c r="F67" s="39"/>
      <c r="G67" s="6"/>
      <c r="H67" s="6"/>
      <c r="I67" s="22"/>
      <c r="J67" s="25">
        <v>2200</v>
      </c>
    </row>
    <row r="68" spans="1:11" x14ac:dyDescent="0.3">
      <c r="A68" s="1" t="s">
        <v>131</v>
      </c>
      <c r="B68" s="1" t="s">
        <v>132</v>
      </c>
      <c r="C68" s="6">
        <v>1060.18</v>
      </c>
      <c r="D68" s="6">
        <v>1199</v>
      </c>
      <c r="E68" s="15">
        <v>2500</v>
      </c>
      <c r="F68" s="39">
        <v>1400</v>
      </c>
      <c r="G68" s="6">
        <v>1800</v>
      </c>
      <c r="H68" s="6">
        <v>28</v>
      </c>
      <c r="I68" s="22">
        <v>2500</v>
      </c>
      <c r="J68" s="25">
        <v>2500</v>
      </c>
    </row>
    <row r="69" spans="1:11" x14ac:dyDescent="0.3">
      <c r="A69" s="1" t="s">
        <v>133</v>
      </c>
      <c r="B69" s="1" t="s">
        <v>134</v>
      </c>
      <c r="C69" s="6"/>
      <c r="D69" s="6">
        <v>411.79</v>
      </c>
      <c r="E69" s="15">
        <v>0</v>
      </c>
      <c r="F69" s="39">
        <v>0</v>
      </c>
      <c r="G69" s="6">
        <v>0</v>
      </c>
      <c r="H69" s="6">
        <v>0</v>
      </c>
      <c r="I69" s="22">
        <v>0</v>
      </c>
      <c r="J69" s="25">
        <v>0</v>
      </c>
    </row>
    <row r="70" spans="1:11" x14ac:dyDescent="0.3">
      <c r="A70" s="1" t="s">
        <v>135</v>
      </c>
      <c r="B70" s="1" t="s">
        <v>136</v>
      </c>
      <c r="C70" s="6">
        <v>414.68</v>
      </c>
      <c r="D70" s="6">
        <v>308.10000000000002</v>
      </c>
      <c r="E70" s="15">
        <v>500</v>
      </c>
      <c r="F70" s="39">
        <v>329.64</v>
      </c>
      <c r="G70" s="6">
        <v>170.36</v>
      </c>
      <c r="H70" s="6">
        <v>65.930000000000007</v>
      </c>
      <c r="I70" s="22">
        <v>500</v>
      </c>
      <c r="J70" s="25">
        <v>500</v>
      </c>
    </row>
    <row r="71" spans="1:11" x14ac:dyDescent="0.3">
      <c r="A71" s="1" t="s">
        <v>137</v>
      </c>
      <c r="B71" s="1" t="s">
        <v>138</v>
      </c>
      <c r="C71" s="6">
        <v>532.79999999999995</v>
      </c>
      <c r="D71" s="6">
        <v>959.3</v>
      </c>
      <c r="E71" s="15">
        <v>2200</v>
      </c>
      <c r="F71" s="39">
        <v>1608.98</v>
      </c>
      <c r="G71" s="6">
        <v>591.02</v>
      </c>
      <c r="H71" s="6">
        <v>73.14</v>
      </c>
      <c r="I71" s="22">
        <v>2200</v>
      </c>
      <c r="J71" s="25">
        <v>2200</v>
      </c>
    </row>
    <row r="72" spans="1:11" x14ac:dyDescent="0.3">
      <c r="A72" s="1" t="s">
        <v>139</v>
      </c>
      <c r="B72" s="1" t="s">
        <v>140</v>
      </c>
      <c r="C72" s="6">
        <v>124</v>
      </c>
      <c r="D72" s="6">
        <v>906</v>
      </c>
      <c r="E72" s="15">
        <v>150</v>
      </c>
      <c r="F72" s="39">
        <v>125</v>
      </c>
      <c r="G72" s="6">
        <v>125</v>
      </c>
      <c r="H72" s="6">
        <v>16.670000000000002</v>
      </c>
      <c r="I72" s="22">
        <v>150</v>
      </c>
      <c r="J72" s="25">
        <v>150</v>
      </c>
    </row>
    <row r="73" spans="1:11" x14ac:dyDescent="0.3">
      <c r="A73" s="1" t="s">
        <v>141</v>
      </c>
      <c r="B73" s="1" t="s">
        <v>142</v>
      </c>
      <c r="C73" s="6">
        <v>28987.5</v>
      </c>
      <c r="D73" s="6">
        <v>27533</v>
      </c>
      <c r="E73" s="15">
        <v>33000</v>
      </c>
      <c r="F73" s="39">
        <v>18147</v>
      </c>
      <c r="G73" s="6">
        <v>15071.75</v>
      </c>
      <c r="H73" s="6">
        <v>54.33</v>
      </c>
      <c r="I73" s="22">
        <v>33000</v>
      </c>
      <c r="J73" s="25">
        <v>26000</v>
      </c>
    </row>
    <row r="74" spans="1:11" x14ac:dyDescent="0.3">
      <c r="A74" s="1" t="s">
        <v>143</v>
      </c>
      <c r="B74" s="1" t="s">
        <v>144</v>
      </c>
      <c r="C74" s="6"/>
      <c r="D74" s="6">
        <v>-559</v>
      </c>
      <c r="E74" s="15">
        <v>1000</v>
      </c>
      <c r="F74" s="39">
        <v>0</v>
      </c>
      <c r="G74" s="6">
        <v>1000</v>
      </c>
      <c r="H74" s="6">
        <v>0</v>
      </c>
      <c r="I74" s="22">
        <v>1000</v>
      </c>
      <c r="J74" s="25">
        <v>500</v>
      </c>
      <c r="K74" s="34"/>
    </row>
    <row r="75" spans="1:11" x14ac:dyDescent="0.3">
      <c r="A75" s="1" t="s">
        <v>145</v>
      </c>
      <c r="B75" s="1" t="s">
        <v>146</v>
      </c>
      <c r="C75" s="6"/>
      <c r="D75" s="6">
        <v>-70</v>
      </c>
      <c r="E75" s="15">
        <v>150</v>
      </c>
      <c r="F75" s="39">
        <v>0</v>
      </c>
      <c r="G75" s="6">
        <v>150</v>
      </c>
      <c r="H75" s="6">
        <v>0</v>
      </c>
      <c r="I75" s="22">
        <v>150</v>
      </c>
      <c r="J75" s="25">
        <v>150</v>
      </c>
    </row>
    <row r="76" spans="1:11" x14ac:dyDescent="0.3">
      <c r="A76" s="1" t="s">
        <v>147</v>
      </c>
      <c r="B76" s="1" t="s">
        <v>148</v>
      </c>
      <c r="C76" s="6"/>
      <c r="D76" s="6"/>
      <c r="E76" s="15">
        <v>88</v>
      </c>
      <c r="F76" s="39">
        <v>0</v>
      </c>
      <c r="G76" s="6">
        <v>88</v>
      </c>
      <c r="H76" s="6">
        <v>0</v>
      </c>
      <c r="I76" s="22">
        <v>88</v>
      </c>
      <c r="J76" s="25">
        <v>88</v>
      </c>
    </row>
    <row r="77" spans="1:11" x14ac:dyDescent="0.3">
      <c r="A77" s="1" t="s">
        <v>149</v>
      </c>
      <c r="B77" s="1" t="s">
        <v>150</v>
      </c>
      <c r="C77" s="6"/>
      <c r="D77" s="6"/>
      <c r="E77" s="15">
        <v>1000</v>
      </c>
      <c r="F77" s="39">
        <v>0</v>
      </c>
      <c r="G77" s="6">
        <v>1000</v>
      </c>
      <c r="H77" s="6">
        <v>0</v>
      </c>
      <c r="I77" s="22">
        <v>1000</v>
      </c>
      <c r="J77" s="25">
        <v>500</v>
      </c>
    </row>
    <row r="78" spans="1:11" x14ac:dyDescent="0.3">
      <c r="A78" s="1" t="s">
        <v>151</v>
      </c>
      <c r="B78" s="1" t="s">
        <v>152</v>
      </c>
      <c r="C78" s="6">
        <v>8864.31</v>
      </c>
      <c r="D78" s="6">
        <v>14982.75</v>
      </c>
      <c r="E78" s="15">
        <v>29100</v>
      </c>
      <c r="F78" s="39">
        <v>18042.5</v>
      </c>
      <c r="G78" s="6">
        <v>12825</v>
      </c>
      <c r="H78" s="6">
        <v>55.93</v>
      </c>
      <c r="I78" s="22">
        <v>29100</v>
      </c>
      <c r="J78" s="25">
        <v>29100</v>
      </c>
    </row>
    <row r="79" spans="1:11" x14ac:dyDescent="0.3">
      <c r="A79" s="1" t="s">
        <v>153</v>
      </c>
      <c r="B79" s="1" t="s">
        <v>154</v>
      </c>
      <c r="C79" s="6">
        <v>140</v>
      </c>
      <c r="D79" s="6"/>
      <c r="E79" s="15">
        <v>1000</v>
      </c>
      <c r="F79" s="39">
        <v>0</v>
      </c>
      <c r="G79" s="6">
        <v>1000</v>
      </c>
      <c r="H79" s="6">
        <v>0</v>
      </c>
      <c r="I79" s="22">
        <v>1000</v>
      </c>
      <c r="J79" s="25">
        <v>1000</v>
      </c>
    </row>
    <row r="80" spans="1:11" x14ac:dyDescent="0.3">
      <c r="A80" s="1" t="s">
        <v>155</v>
      </c>
      <c r="B80" s="1" t="s">
        <v>156</v>
      </c>
      <c r="C80" s="6">
        <v>688.83</v>
      </c>
      <c r="D80" s="6">
        <v>1110.07</v>
      </c>
      <c r="E80" s="15">
        <v>2302</v>
      </c>
      <c r="F80" s="39">
        <v>1380.25</v>
      </c>
      <c r="G80" s="6">
        <v>1056.96</v>
      </c>
      <c r="H80" s="6">
        <v>54.09</v>
      </c>
      <c r="I80" s="22">
        <v>2302</v>
      </c>
      <c r="J80" s="25">
        <v>2302</v>
      </c>
    </row>
    <row r="81" spans="1:11" x14ac:dyDescent="0.3">
      <c r="A81" s="1" t="s">
        <v>157</v>
      </c>
      <c r="B81" s="1" t="s">
        <v>158</v>
      </c>
      <c r="C81" s="6"/>
      <c r="D81" s="6"/>
      <c r="E81" s="15">
        <v>1000</v>
      </c>
      <c r="F81" s="39">
        <v>0</v>
      </c>
      <c r="G81" s="6">
        <v>1000</v>
      </c>
      <c r="H81" s="6">
        <v>0</v>
      </c>
      <c r="I81" s="22">
        <v>1000</v>
      </c>
      <c r="J81" s="25">
        <v>500</v>
      </c>
    </row>
    <row r="82" spans="1:11" x14ac:dyDescent="0.3">
      <c r="A82" s="1" t="s">
        <v>159</v>
      </c>
      <c r="B82" s="1" t="s">
        <v>160</v>
      </c>
      <c r="C82" s="6">
        <v>631.91999999999996</v>
      </c>
      <c r="D82" s="6">
        <v>720.69</v>
      </c>
      <c r="E82" s="15">
        <v>750</v>
      </c>
      <c r="F82" s="39">
        <v>690.72</v>
      </c>
      <c r="G82" s="6">
        <v>59.28</v>
      </c>
      <c r="H82" s="6">
        <v>92.1</v>
      </c>
      <c r="I82" s="22">
        <v>750</v>
      </c>
      <c r="J82" s="25">
        <v>750</v>
      </c>
    </row>
    <row r="83" spans="1:11" x14ac:dyDescent="0.3">
      <c r="A83" s="1" t="s">
        <v>161</v>
      </c>
      <c r="B83" s="1" t="s">
        <v>162</v>
      </c>
      <c r="C83" s="6"/>
      <c r="D83" s="6"/>
      <c r="E83" s="15">
        <v>500</v>
      </c>
      <c r="F83" s="39">
        <v>0</v>
      </c>
      <c r="G83" s="6">
        <v>500</v>
      </c>
      <c r="H83" s="6">
        <v>0</v>
      </c>
      <c r="I83" s="22">
        <v>500</v>
      </c>
      <c r="J83" s="25">
        <v>500</v>
      </c>
    </row>
    <row r="84" spans="1:11" x14ac:dyDescent="0.3">
      <c r="A84" s="1" t="s">
        <v>163</v>
      </c>
      <c r="B84" s="1" t="s">
        <v>164</v>
      </c>
      <c r="C84" s="6"/>
      <c r="D84" s="6">
        <v>269.56</v>
      </c>
      <c r="E84" s="15">
        <v>1000</v>
      </c>
      <c r="F84" s="39">
        <v>0</v>
      </c>
      <c r="G84" s="6">
        <v>1000</v>
      </c>
      <c r="H84" s="6">
        <v>0</v>
      </c>
      <c r="I84" s="22">
        <v>1000</v>
      </c>
      <c r="J84" s="25">
        <v>500</v>
      </c>
    </row>
    <row r="85" spans="1:11" x14ac:dyDescent="0.3">
      <c r="A85" s="1" t="s">
        <v>165</v>
      </c>
      <c r="B85" s="1" t="s">
        <v>166</v>
      </c>
      <c r="C85" s="6"/>
      <c r="D85" s="6">
        <v>129</v>
      </c>
      <c r="E85" s="15">
        <v>150</v>
      </c>
      <c r="F85" s="39">
        <v>99</v>
      </c>
      <c r="G85" s="6">
        <v>51</v>
      </c>
      <c r="H85" s="6">
        <v>66</v>
      </c>
      <c r="I85" s="22">
        <v>150</v>
      </c>
      <c r="J85" s="25">
        <v>150</v>
      </c>
    </row>
    <row r="86" spans="1:11" x14ac:dyDescent="0.3">
      <c r="A86" s="1" t="s">
        <v>167</v>
      </c>
      <c r="B86" s="1" t="s">
        <v>168</v>
      </c>
      <c r="C86" s="6"/>
      <c r="D86" s="6"/>
      <c r="E86" s="15">
        <v>1000</v>
      </c>
      <c r="F86" s="39">
        <v>0</v>
      </c>
      <c r="G86" s="6">
        <v>1000</v>
      </c>
      <c r="H86" s="6">
        <v>0</v>
      </c>
      <c r="I86" s="22">
        <v>1000</v>
      </c>
      <c r="J86" s="25">
        <v>500</v>
      </c>
    </row>
    <row r="87" spans="1:11" x14ac:dyDescent="0.3">
      <c r="A87" s="1" t="s">
        <v>169</v>
      </c>
      <c r="B87" s="1" t="s">
        <v>170</v>
      </c>
      <c r="C87" s="6"/>
      <c r="D87" s="6"/>
      <c r="E87" s="15">
        <v>250</v>
      </c>
      <c r="F87" s="39">
        <v>0</v>
      </c>
      <c r="G87" s="6">
        <v>250</v>
      </c>
      <c r="H87" s="6">
        <v>0</v>
      </c>
      <c r="I87" s="22">
        <v>250</v>
      </c>
      <c r="J87" s="25">
        <v>250</v>
      </c>
    </row>
    <row r="88" spans="1:11" x14ac:dyDescent="0.3">
      <c r="A88" s="1" t="s">
        <v>171</v>
      </c>
      <c r="B88" s="1" t="s">
        <v>172</v>
      </c>
      <c r="C88" s="6"/>
      <c r="D88" s="6"/>
      <c r="E88" s="15">
        <v>96</v>
      </c>
      <c r="F88" s="39">
        <v>0</v>
      </c>
      <c r="G88" s="6">
        <v>96</v>
      </c>
      <c r="H88" s="6">
        <v>0</v>
      </c>
      <c r="I88" s="22">
        <v>96</v>
      </c>
      <c r="J88" s="25">
        <v>96</v>
      </c>
    </row>
    <row r="89" spans="1:11" x14ac:dyDescent="0.3">
      <c r="A89" s="1" t="s">
        <v>173</v>
      </c>
      <c r="B89" s="1" t="s">
        <v>174</v>
      </c>
      <c r="C89" s="6"/>
      <c r="D89" s="6"/>
      <c r="E89" s="15">
        <v>1000</v>
      </c>
      <c r="F89" s="39">
        <v>0</v>
      </c>
      <c r="G89" s="6">
        <v>1000</v>
      </c>
      <c r="H89" s="6">
        <v>0</v>
      </c>
      <c r="I89" s="22">
        <v>1000</v>
      </c>
      <c r="J89" s="25">
        <v>500</v>
      </c>
    </row>
    <row r="90" spans="1:11" x14ac:dyDescent="0.3">
      <c r="A90" s="1" t="s">
        <v>175</v>
      </c>
      <c r="B90" s="1" t="s">
        <v>176</v>
      </c>
      <c r="C90" s="6"/>
      <c r="D90" s="6">
        <v>477.75</v>
      </c>
      <c r="E90" s="15">
        <v>500</v>
      </c>
      <c r="F90" s="39">
        <v>72</v>
      </c>
      <c r="G90" s="6">
        <v>428</v>
      </c>
      <c r="H90" s="6">
        <v>14.4</v>
      </c>
      <c r="I90" s="22">
        <v>500</v>
      </c>
      <c r="J90" s="25">
        <v>500</v>
      </c>
    </row>
    <row r="91" spans="1:11" x14ac:dyDescent="0.3">
      <c r="A91" s="1" t="s">
        <v>177</v>
      </c>
      <c r="B91" s="1" t="s">
        <v>178</v>
      </c>
      <c r="C91" s="6">
        <v>3149.5</v>
      </c>
      <c r="D91" s="6">
        <v>9413.8799999999992</v>
      </c>
      <c r="E91" s="15">
        <v>9558</v>
      </c>
      <c r="F91" s="39">
        <v>4312.88</v>
      </c>
      <c r="G91" s="6">
        <v>5245.12</v>
      </c>
      <c r="H91" s="6">
        <v>45.12</v>
      </c>
      <c r="I91" s="22">
        <v>9558</v>
      </c>
      <c r="J91" s="25">
        <v>9558</v>
      </c>
    </row>
    <row r="92" spans="1:11" x14ac:dyDescent="0.3">
      <c r="A92" s="1" t="s">
        <v>179</v>
      </c>
      <c r="B92" s="1" t="s">
        <v>180</v>
      </c>
      <c r="C92" s="6">
        <v>240.92</v>
      </c>
      <c r="D92" s="6">
        <v>732.7</v>
      </c>
      <c r="E92" s="15">
        <v>732</v>
      </c>
      <c r="F92" s="39">
        <v>329.9</v>
      </c>
      <c r="G92" s="6">
        <v>402.1</v>
      </c>
      <c r="H92" s="6">
        <v>45.07</v>
      </c>
      <c r="I92" s="22">
        <v>732</v>
      </c>
      <c r="J92" s="25">
        <v>732</v>
      </c>
    </row>
    <row r="93" spans="1:11" x14ac:dyDescent="0.3">
      <c r="A93" s="1" t="s">
        <v>181</v>
      </c>
      <c r="B93" s="1" t="s">
        <v>182</v>
      </c>
      <c r="C93" s="6"/>
      <c r="D93" s="6">
        <v>143.87</v>
      </c>
      <c r="E93" s="15">
        <v>5800</v>
      </c>
      <c r="F93" s="39">
        <v>46.77</v>
      </c>
      <c r="G93" s="6">
        <v>5753.23</v>
      </c>
      <c r="H93" s="6">
        <v>0.81</v>
      </c>
      <c r="I93" s="22">
        <v>5800</v>
      </c>
      <c r="J93" s="25">
        <v>2000</v>
      </c>
      <c r="K93" s="34"/>
    </row>
    <row r="94" spans="1:11" x14ac:dyDescent="0.3">
      <c r="A94" s="1" t="s">
        <v>183</v>
      </c>
      <c r="B94" s="1" t="s">
        <v>184</v>
      </c>
      <c r="C94" s="6">
        <v>274.77999999999997</v>
      </c>
      <c r="D94" s="6">
        <v>5699.35</v>
      </c>
      <c r="E94" s="15">
        <v>6000</v>
      </c>
      <c r="F94" s="39">
        <v>2559.16</v>
      </c>
      <c r="G94" s="6">
        <v>3457.84</v>
      </c>
      <c r="H94" s="6">
        <v>42.37</v>
      </c>
      <c r="I94" s="22">
        <v>6000</v>
      </c>
      <c r="J94" s="25">
        <v>5000</v>
      </c>
    </row>
    <row r="95" spans="1:11" x14ac:dyDescent="0.3">
      <c r="A95" s="1" t="s">
        <v>185</v>
      </c>
      <c r="B95" s="1" t="s">
        <v>186</v>
      </c>
      <c r="C95" s="6"/>
      <c r="D95" s="6"/>
      <c r="E95" s="15">
        <v>0</v>
      </c>
      <c r="F95" s="39">
        <v>3008.49</v>
      </c>
      <c r="G95" s="6">
        <v>-3008.49</v>
      </c>
      <c r="H95" s="6">
        <v>100</v>
      </c>
      <c r="I95" s="22">
        <v>3008.49</v>
      </c>
      <c r="J95" s="25">
        <v>4000</v>
      </c>
    </row>
    <row r="96" spans="1:11" x14ac:dyDescent="0.3">
      <c r="A96" s="1" t="s">
        <v>187</v>
      </c>
      <c r="B96" s="1" t="s">
        <v>188</v>
      </c>
      <c r="C96" s="6">
        <v>894.43</v>
      </c>
      <c r="D96" s="6">
        <v>1618.38</v>
      </c>
      <c r="E96" s="15">
        <v>2600</v>
      </c>
      <c r="F96" s="39">
        <v>2173.85</v>
      </c>
      <c r="G96" s="6">
        <v>1049.06</v>
      </c>
      <c r="H96" s="6">
        <v>59.65</v>
      </c>
      <c r="I96" s="35">
        <v>2900</v>
      </c>
      <c r="J96" s="25">
        <v>3000</v>
      </c>
    </row>
    <row r="97" spans="1:11" x14ac:dyDescent="0.3">
      <c r="A97" s="1" t="s">
        <v>189</v>
      </c>
      <c r="B97" s="1" t="s">
        <v>190</v>
      </c>
      <c r="C97" s="6">
        <v>3126.22</v>
      </c>
      <c r="D97" s="6">
        <v>2368.23</v>
      </c>
      <c r="E97" s="15">
        <v>1862.24</v>
      </c>
      <c r="F97" s="39">
        <v>1862.24</v>
      </c>
      <c r="G97" s="6">
        <v>541.28</v>
      </c>
      <c r="H97" s="6">
        <v>70.900000000000006</v>
      </c>
      <c r="I97" s="35">
        <v>1900</v>
      </c>
      <c r="J97" s="25">
        <v>1860</v>
      </c>
    </row>
    <row r="98" spans="1:11" x14ac:dyDescent="0.3">
      <c r="A98" s="1" t="s">
        <v>191</v>
      </c>
      <c r="B98" s="1" t="s">
        <v>192</v>
      </c>
      <c r="C98" s="6">
        <v>246.25</v>
      </c>
      <c r="D98" s="6">
        <v>1085.1400000000001</v>
      </c>
      <c r="E98" s="15">
        <v>1032</v>
      </c>
      <c r="F98" s="39">
        <v>678.1</v>
      </c>
      <c r="G98" s="6">
        <v>391.54</v>
      </c>
      <c r="H98" s="6">
        <v>62.06</v>
      </c>
      <c r="I98" s="22">
        <v>1032</v>
      </c>
      <c r="J98" s="25">
        <v>1032</v>
      </c>
    </row>
    <row r="99" spans="1:11" x14ac:dyDescent="0.3">
      <c r="A99" s="1" t="s">
        <v>193</v>
      </c>
      <c r="B99" s="1" t="s">
        <v>194</v>
      </c>
      <c r="C99" s="6">
        <v>24011.22</v>
      </c>
      <c r="D99" s="6">
        <v>5202.88</v>
      </c>
      <c r="E99" s="15">
        <v>12000</v>
      </c>
      <c r="F99" s="39">
        <v>1655.66</v>
      </c>
      <c r="G99" s="6">
        <v>10456.34</v>
      </c>
      <c r="H99" s="6">
        <v>12.86</v>
      </c>
      <c r="I99" s="22">
        <v>12000</v>
      </c>
      <c r="J99" s="25">
        <v>12000</v>
      </c>
    </row>
    <row r="100" spans="1:11" x14ac:dyDescent="0.3">
      <c r="A100" s="1" t="s">
        <v>195</v>
      </c>
      <c r="B100" s="1" t="s">
        <v>196</v>
      </c>
      <c r="C100" s="6">
        <v>1566.88</v>
      </c>
      <c r="D100" s="6">
        <v>2228</v>
      </c>
      <c r="E100" s="15">
        <v>2000</v>
      </c>
      <c r="F100" s="39">
        <v>3734.82</v>
      </c>
      <c r="G100" s="6">
        <v>-1324.4</v>
      </c>
      <c r="H100" s="6">
        <v>166.22</v>
      </c>
      <c r="I100" s="22">
        <v>3324.4</v>
      </c>
      <c r="J100" s="25">
        <v>3600</v>
      </c>
    </row>
    <row r="101" spans="1:11" x14ac:dyDescent="0.3">
      <c r="A101" s="1" t="s">
        <v>197</v>
      </c>
      <c r="B101" s="1" t="s">
        <v>198</v>
      </c>
      <c r="C101" s="6">
        <v>473</v>
      </c>
      <c r="D101" s="6">
        <v>490.03</v>
      </c>
      <c r="E101" s="15">
        <v>750</v>
      </c>
      <c r="F101" s="39">
        <v>0</v>
      </c>
      <c r="G101" s="6">
        <v>750</v>
      </c>
      <c r="H101" s="6">
        <v>0</v>
      </c>
      <c r="I101" s="22">
        <v>750</v>
      </c>
      <c r="J101" s="25">
        <v>750</v>
      </c>
    </row>
    <row r="102" spans="1:11" x14ac:dyDescent="0.3">
      <c r="A102" s="1" t="s">
        <v>199</v>
      </c>
      <c r="B102" s="1" t="s">
        <v>200</v>
      </c>
      <c r="C102" s="6">
        <v>165.01</v>
      </c>
      <c r="D102" s="6">
        <v>900</v>
      </c>
      <c r="E102" s="15">
        <v>1500</v>
      </c>
      <c r="F102" s="39">
        <v>0</v>
      </c>
      <c r="G102" s="6">
        <v>1500</v>
      </c>
      <c r="H102" s="6">
        <v>0</v>
      </c>
      <c r="I102" s="22">
        <v>1500</v>
      </c>
      <c r="J102" s="25">
        <v>1000</v>
      </c>
    </row>
    <row r="103" spans="1:11" x14ac:dyDescent="0.3">
      <c r="A103" s="1" t="s">
        <v>201</v>
      </c>
      <c r="B103" s="1" t="s">
        <v>202</v>
      </c>
      <c r="C103" s="6"/>
      <c r="D103" s="6">
        <v>623.82000000000005</v>
      </c>
      <c r="E103" s="15">
        <v>0</v>
      </c>
      <c r="F103" s="39">
        <v>0</v>
      </c>
      <c r="G103" s="6">
        <v>0</v>
      </c>
      <c r="H103" s="6">
        <v>0</v>
      </c>
      <c r="I103" s="22">
        <v>0</v>
      </c>
      <c r="J103" s="25">
        <v>0</v>
      </c>
    </row>
    <row r="104" spans="1:11" x14ac:dyDescent="0.3">
      <c r="A104" s="1" t="s">
        <v>203</v>
      </c>
      <c r="B104" s="1" t="s">
        <v>204</v>
      </c>
      <c r="C104" s="6">
        <v>2234.7199999999998</v>
      </c>
      <c r="D104" s="6">
        <v>3842.6</v>
      </c>
      <c r="E104" s="15">
        <v>8000</v>
      </c>
      <c r="F104" s="39">
        <v>2363.75</v>
      </c>
      <c r="G104" s="6">
        <v>5713.75</v>
      </c>
      <c r="H104" s="6">
        <v>28.58</v>
      </c>
      <c r="I104" s="22">
        <v>8000</v>
      </c>
      <c r="J104" s="25">
        <v>6000</v>
      </c>
    </row>
    <row r="105" spans="1:11" x14ac:dyDescent="0.3">
      <c r="A105" s="1" t="s">
        <v>205</v>
      </c>
      <c r="B105" s="1" t="s">
        <v>206</v>
      </c>
      <c r="C105" s="6">
        <v>349.54</v>
      </c>
      <c r="D105" s="6">
        <v>412.14</v>
      </c>
      <c r="E105" s="15">
        <v>500</v>
      </c>
      <c r="F105" s="39">
        <v>4039.4</v>
      </c>
      <c r="G105" s="6">
        <v>500</v>
      </c>
      <c r="H105" s="6">
        <v>0</v>
      </c>
      <c r="I105" s="35">
        <v>5500</v>
      </c>
      <c r="J105" s="25">
        <v>1500</v>
      </c>
    </row>
    <row r="106" spans="1:11" x14ac:dyDescent="0.3">
      <c r="A106" s="1" t="s">
        <v>207</v>
      </c>
      <c r="B106" s="1" t="s">
        <v>208</v>
      </c>
      <c r="C106" s="6"/>
      <c r="D106" s="6">
        <v>1247.5</v>
      </c>
      <c r="E106" s="15">
        <v>0</v>
      </c>
      <c r="F106" s="39">
        <v>0</v>
      </c>
      <c r="G106" s="6">
        <v>0</v>
      </c>
      <c r="H106" s="6">
        <v>0</v>
      </c>
      <c r="I106" s="22">
        <v>0</v>
      </c>
      <c r="J106" s="25">
        <v>0</v>
      </c>
    </row>
    <row r="107" spans="1:11" x14ac:dyDescent="0.3">
      <c r="A107" s="1" t="s">
        <v>209</v>
      </c>
      <c r="B107" s="1" t="s">
        <v>210</v>
      </c>
      <c r="C107" s="6"/>
      <c r="D107" s="6">
        <v>1100.96</v>
      </c>
      <c r="E107" s="15">
        <v>1000</v>
      </c>
      <c r="F107" s="39">
        <v>426.22</v>
      </c>
      <c r="G107" s="6">
        <v>575.54999999999995</v>
      </c>
      <c r="H107" s="6">
        <v>42.45</v>
      </c>
      <c r="I107" s="22">
        <v>1000</v>
      </c>
      <c r="J107" s="25">
        <v>1000</v>
      </c>
    </row>
    <row r="108" spans="1:11" x14ac:dyDescent="0.3">
      <c r="A108" s="1" t="s">
        <v>211</v>
      </c>
      <c r="B108" s="1" t="s">
        <v>212</v>
      </c>
      <c r="C108" s="6">
        <v>1529.76</v>
      </c>
      <c r="D108" s="6">
        <v>5656.92</v>
      </c>
      <c r="E108" s="15">
        <v>1800</v>
      </c>
      <c r="F108" s="39">
        <v>2657.11</v>
      </c>
      <c r="G108" s="6">
        <v>-422.78</v>
      </c>
      <c r="H108" s="6">
        <v>123.49</v>
      </c>
      <c r="I108" s="35">
        <v>3000</v>
      </c>
      <c r="J108" s="25">
        <v>2000</v>
      </c>
    </row>
    <row r="109" spans="1:11" x14ac:dyDescent="0.3">
      <c r="A109" s="1" t="s">
        <v>213</v>
      </c>
      <c r="B109" s="1" t="s">
        <v>214</v>
      </c>
      <c r="C109" s="6">
        <v>779</v>
      </c>
      <c r="D109" s="6">
        <v>200</v>
      </c>
      <c r="E109" s="15">
        <v>6000</v>
      </c>
      <c r="F109" s="39">
        <v>18956.599999999999</v>
      </c>
      <c r="G109" s="6">
        <v>-11878.6</v>
      </c>
      <c r="H109" s="6">
        <v>297.98</v>
      </c>
      <c r="I109" s="35">
        <v>20000</v>
      </c>
      <c r="J109" s="25">
        <v>6000</v>
      </c>
    </row>
    <row r="110" spans="1:11" x14ac:dyDescent="0.3">
      <c r="A110" s="1" t="s">
        <v>215</v>
      </c>
      <c r="B110" s="1" t="s">
        <v>216</v>
      </c>
      <c r="C110" s="6">
        <v>5267.22</v>
      </c>
      <c r="D110" s="6">
        <v>2937.51</v>
      </c>
      <c r="E110" s="15">
        <v>5000</v>
      </c>
      <c r="F110" s="39">
        <v>5545</v>
      </c>
      <c r="G110" s="6">
        <v>-545</v>
      </c>
      <c r="H110" s="6">
        <v>110.9</v>
      </c>
      <c r="I110" s="35">
        <v>6000</v>
      </c>
      <c r="J110" s="25">
        <v>3500</v>
      </c>
      <c r="K110" s="34"/>
    </row>
    <row r="111" spans="1:11" x14ac:dyDescent="0.3">
      <c r="A111" s="1" t="s">
        <v>217</v>
      </c>
      <c r="B111" s="1" t="s">
        <v>218</v>
      </c>
      <c r="C111" s="6">
        <v>3079.84</v>
      </c>
      <c r="D111" s="6">
        <v>3621.36</v>
      </c>
      <c r="E111" s="15">
        <v>3500</v>
      </c>
      <c r="F111" s="39">
        <v>2493.7600000000002</v>
      </c>
      <c r="G111" s="6">
        <v>1291.1500000000001</v>
      </c>
      <c r="H111" s="6">
        <v>63.11</v>
      </c>
      <c r="I111" s="22">
        <v>3500</v>
      </c>
      <c r="J111" s="25">
        <v>3700</v>
      </c>
      <c r="K111" s="34"/>
    </row>
    <row r="112" spans="1:11" x14ac:dyDescent="0.3">
      <c r="A112" s="1"/>
      <c r="B112" s="1"/>
      <c r="C112" s="6"/>
      <c r="D112" s="6"/>
      <c r="E112" s="15"/>
      <c r="F112" s="39"/>
      <c r="G112" s="6"/>
      <c r="H112" s="6"/>
      <c r="I112" s="22"/>
      <c r="J112" s="25"/>
    </row>
    <row r="113" spans="1:11" x14ac:dyDescent="0.3">
      <c r="A113" s="1"/>
      <c r="B113" s="1"/>
      <c r="C113" s="6"/>
      <c r="D113" s="6"/>
      <c r="E113" s="15"/>
      <c r="F113" s="39"/>
      <c r="G113" s="6"/>
      <c r="H113" s="6"/>
      <c r="I113" s="22"/>
      <c r="J113" s="25"/>
    </row>
    <row r="114" spans="1:11" x14ac:dyDescent="0.3">
      <c r="A114" s="1" t="s">
        <v>0</v>
      </c>
      <c r="B114" s="1" t="s">
        <v>0</v>
      </c>
      <c r="C114" s="9" t="s">
        <v>1</v>
      </c>
      <c r="D114" s="9" t="s">
        <v>2</v>
      </c>
      <c r="E114" s="14" t="s">
        <v>3</v>
      </c>
      <c r="F114" s="36" t="s">
        <v>3</v>
      </c>
      <c r="G114" s="9" t="s">
        <v>3</v>
      </c>
      <c r="H114" s="9" t="s">
        <v>4</v>
      </c>
      <c r="I114" s="11" t="s">
        <v>5</v>
      </c>
      <c r="J114" s="19" t="s">
        <v>6</v>
      </c>
    </row>
    <row r="115" spans="1:11" x14ac:dyDescent="0.3">
      <c r="A115" s="1" t="s">
        <v>0</v>
      </c>
      <c r="B115" s="1" t="s">
        <v>0</v>
      </c>
      <c r="C115" s="9" t="s">
        <v>7</v>
      </c>
      <c r="D115" s="9" t="s">
        <v>8</v>
      </c>
      <c r="E115" s="14" t="s">
        <v>9</v>
      </c>
      <c r="F115" s="36" t="s">
        <v>10</v>
      </c>
      <c r="G115" s="9" t="s">
        <v>11</v>
      </c>
      <c r="H115" s="9" t="s">
        <v>12</v>
      </c>
      <c r="I115" s="11" t="s">
        <v>13</v>
      </c>
      <c r="J115" s="19" t="s">
        <v>526</v>
      </c>
    </row>
    <row r="116" spans="1:11" ht="28.8" x14ac:dyDescent="0.3">
      <c r="A116" s="2" t="s">
        <v>14</v>
      </c>
      <c r="B116" s="2" t="s">
        <v>15</v>
      </c>
      <c r="C116" s="10" t="s">
        <v>16</v>
      </c>
      <c r="D116" s="10" t="s">
        <v>17</v>
      </c>
      <c r="E116" s="18" t="s">
        <v>18</v>
      </c>
      <c r="F116" s="37" t="s">
        <v>527</v>
      </c>
      <c r="G116" s="10" t="s">
        <v>20</v>
      </c>
      <c r="H116" s="10" t="s">
        <v>21</v>
      </c>
      <c r="I116" s="12" t="s">
        <v>22</v>
      </c>
      <c r="J116" s="20" t="s">
        <v>23</v>
      </c>
    </row>
    <row r="117" spans="1:11" x14ac:dyDescent="0.3">
      <c r="A117" s="1" t="s">
        <v>219</v>
      </c>
      <c r="B117" s="1" t="s">
        <v>220</v>
      </c>
      <c r="C117" s="6">
        <v>3430.69</v>
      </c>
      <c r="D117" s="6">
        <v>4188.38</v>
      </c>
      <c r="E117" s="15">
        <v>4000</v>
      </c>
      <c r="F117" s="39">
        <v>2821.66</v>
      </c>
      <c r="G117" s="6">
        <v>1410.02</v>
      </c>
      <c r="H117" s="6">
        <v>64.75</v>
      </c>
      <c r="I117" s="22">
        <v>4000</v>
      </c>
      <c r="J117" s="25">
        <v>4200</v>
      </c>
      <c r="K117" s="34"/>
    </row>
    <row r="118" spans="1:11" x14ac:dyDescent="0.3">
      <c r="A118" s="1" t="s">
        <v>221</v>
      </c>
      <c r="B118" s="1" t="s">
        <v>222</v>
      </c>
      <c r="C118" s="6">
        <v>2855</v>
      </c>
      <c r="D118" s="6">
        <v>2950</v>
      </c>
      <c r="E118" s="15">
        <v>3000</v>
      </c>
      <c r="F118" s="39">
        <v>3036.17</v>
      </c>
      <c r="G118" s="6">
        <v>-36.17</v>
      </c>
      <c r="H118" s="6">
        <v>101.21</v>
      </c>
      <c r="I118" s="22">
        <v>3036.17</v>
      </c>
      <c r="J118" s="25">
        <v>3600</v>
      </c>
    </row>
    <row r="119" spans="1:11" x14ac:dyDescent="0.3">
      <c r="A119" s="1" t="s">
        <v>223</v>
      </c>
      <c r="B119" s="1" t="s">
        <v>176</v>
      </c>
      <c r="C119" s="6">
        <v>424.6</v>
      </c>
      <c r="D119" s="6">
        <v>395.2</v>
      </c>
      <c r="E119" s="15">
        <v>500</v>
      </c>
      <c r="F119" s="39">
        <v>0</v>
      </c>
      <c r="G119" s="6">
        <v>500</v>
      </c>
      <c r="H119" s="6">
        <v>0</v>
      </c>
      <c r="I119" s="22">
        <v>500</v>
      </c>
      <c r="J119" s="25">
        <v>500</v>
      </c>
    </row>
    <row r="120" spans="1:11" x14ac:dyDescent="0.3">
      <c r="A120" s="1" t="s">
        <v>224</v>
      </c>
      <c r="B120" s="1" t="s">
        <v>225</v>
      </c>
      <c r="C120" s="6">
        <v>1310.0899999999999</v>
      </c>
      <c r="D120" s="6">
        <v>1833.58</v>
      </c>
      <c r="E120" s="15">
        <v>4000</v>
      </c>
      <c r="F120" s="39">
        <v>1786.87</v>
      </c>
      <c r="G120" s="6">
        <v>2577.66</v>
      </c>
      <c r="H120" s="6">
        <v>35.56</v>
      </c>
      <c r="I120" s="22">
        <v>4000</v>
      </c>
      <c r="J120" s="25">
        <v>2000</v>
      </c>
      <c r="K120" s="34"/>
    </row>
    <row r="121" spans="1:11" x14ac:dyDescent="0.3">
      <c r="A121" s="1" t="s">
        <v>226</v>
      </c>
      <c r="B121" s="1" t="s">
        <v>227</v>
      </c>
      <c r="C121" s="6">
        <v>7131</v>
      </c>
      <c r="D121" s="6">
        <v>9891</v>
      </c>
      <c r="E121" s="15">
        <v>9891</v>
      </c>
      <c r="F121" s="39">
        <v>11716</v>
      </c>
      <c r="G121" s="6">
        <v>-1825</v>
      </c>
      <c r="H121" s="6">
        <v>118.45</v>
      </c>
      <c r="I121" s="22">
        <v>11716</v>
      </c>
      <c r="J121" s="25">
        <v>12500</v>
      </c>
      <c r="K121" s="34"/>
    </row>
    <row r="122" spans="1:11" x14ac:dyDescent="0.3">
      <c r="A122" s="1" t="s">
        <v>228</v>
      </c>
      <c r="B122" s="1" t="s">
        <v>229</v>
      </c>
      <c r="C122" s="6">
        <v>791.18</v>
      </c>
      <c r="D122" s="6">
        <v>5204.8</v>
      </c>
      <c r="E122" s="15">
        <v>0</v>
      </c>
      <c r="F122" s="39">
        <v>2183.84</v>
      </c>
      <c r="G122" s="6">
        <v>-1101.99</v>
      </c>
      <c r="H122" s="6">
        <v>100</v>
      </c>
      <c r="I122" s="35">
        <v>2500</v>
      </c>
      <c r="J122" s="25">
        <v>10000</v>
      </c>
      <c r="K122" t="s">
        <v>230</v>
      </c>
    </row>
    <row r="123" spans="1:11" x14ac:dyDescent="0.3">
      <c r="A123" s="1" t="s">
        <v>231</v>
      </c>
      <c r="B123" s="1" t="s">
        <v>232</v>
      </c>
      <c r="C123" s="6">
        <v>1904</v>
      </c>
      <c r="D123" s="6">
        <v>1547</v>
      </c>
      <c r="E123" s="15">
        <v>1900</v>
      </c>
      <c r="F123" s="39">
        <v>848</v>
      </c>
      <c r="G123" s="6">
        <v>1052</v>
      </c>
      <c r="H123" s="6">
        <v>44.63</v>
      </c>
      <c r="I123" s="22">
        <v>1900</v>
      </c>
      <c r="J123" s="25">
        <v>1900</v>
      </c>
    </row>
    <row r="124" spans="1:11" x14ac:dyDescent="0.3">
      <c r="A124" s="1" t="s">
        <v>233</v>
      </c>
      <c r="B124" s="1" t="s">
        <v>234</v>
      </c>
      <c r="C124" s="6">
        <v>2090</v>
      </c>
      <c r="D124" s="6"/>
      <c r="E124" s="15">
        <v>3000</v>
      </c>
      <c r="F124" s="39">
        <v>-426</v>
      </c>
      <c r="G124" s="6">
        <v>3426</v>
      </c>
      <c r="H124" s="6">
        <v>-14.2</v>
      </c>
      <c r="I124" s="22">
        <v>3000</v>
      </c>
      <c r="J124" s="25">
        <v>3000</v>
      </c>
    </row>
    <row r="125" spans="1:11" x14ac:dyDescent="0.3">
      <c r="A125" s="1" t="s">
        <v>235</v>
      </c>
      <c r="B125" s="1" t="s">
        <v>236</v>
      </c>
      <c r="C125" s="6">
        <v>1862.59</v>
      </c>
      <c r="D125" s="6"/>
      <c r="E125" s="15">
        <v>13000</v>
      </c>
      <c r="F125" s="39">
        <v>15888.87</v>
      </c>
      <c r="G125" s="6">
        <v>-2888.87</v>
      </c>
      <c r="H125" s="6">
        <v>122.22</v>
      </c>
      <c r="I125" s="22">
        <v>15888.87</v>
      </c>
      <c r="J125" s="25"/>
    </row>
    <row r="126" spans="1:11" x14ac:dyDescent="0.3">
      <c r="A126" s="1" t="s">
        <v>237</v>
      </c>
      <c r="B126" s="1" t="s">
        <v>238</v>
      </c>
      <c r="C126" s="6"/>
      <c r="D126" s="6">
        <v>20</v>
      </c>
      <c r="E126" s="15">
        <v>0</v>
      </c>
      <c r="F126" s="39">
        <v>0</v>
      </c>
      <c r="G126" s="6">
        <v>0</v>
      </c>
      <c r="H126" s="6">
        <v>0</v>
      </c>
      <c r="I126" s="22">
        <v>0</v>
      </c>
      <c r="J126" s="25"/>
    </row>
    <row r="127" spans="1:11" x14ac:dyDescent="0.3">
      <c r="A127" s="1" t="s">
        <v>239</v>
      </c>
      <c r="B127" s="1" t="s">
        <v>240</v>
      </c>
      <c r="C127" s="6">
        <v>55.56</v>
      </c>
      <c r="D127" s="6">
        <v>3133.5</v>
      </c>
      <c r="E127" s="15">
        <v>3500</v>
      </c>
      <c r="F127" s="39">
        <v>0</v>
      </c>
      <c r="G127" s="6">
        <v>3500</v>
      </c>
      <c r="H127" s="6">
        <v>0</v>
      </c>
      <c r="I127" s="22">
        <v>3500</v>
      </c>
      <c r="J127" s="25">
        <v>2000</v>
      </c>
    </row>
    <row r="128" spans="1:11" x14ac:dyDescent="0.3">
      <c r="A128" s="1" t="s">
        <v>241</v>
      </c>
      <c r="B128" s="1" t="s">
        <v>242</v>
      </c>
      <c r="C128" s="6"/>
      <c r="D128" s="6">
        <v>304</v>
      </c>
      <c r="E128" s="15">
        <v>700</v>
      </c>
      <c r="F128" s="39">
        <v>260</v>
      </c>
      <c r="G128" s="6">
        <v>440</v>
      </c>
      <c r="H128" s="6">
        <v>37.14</v>
      </c>
      <c r="I128" s="22">
        <v>700</v>
      </c>
      <c r="J128" s="25">
        <v>700</v>
      </c>
    </row>
    <row r="129" spans="1:11" x14ac:dyDescent="0.3">
      <c r="A129" s="1" t="s">
        <v>243</v>
      </c>
      <c r="B129" s="1" t="s">
        <v>244</v>
      </c>
      <c r="C129" s="6">
        <v>922.4</v>
      </c>
      <c r="D129" s="6">
        <v>980</v>
      </c>
      <c r="E129" s="15">
        <v>1000</v>
      </c>
      <c r="F129" s="39">
        <v>864</v>
      </c>
      <c r="G129" s="6">
        <v>136</v>
      </c>
      <c r="H129" s="6">
        <v>86.4</v>
      </c>
      <c r="I129" s="22">
        <v>1000</v>
      </c>
      <c r="J129" s="25">
        <v>1000</v>
      </c>
    </row>
    <row r="130" spans="1:11" x14ac:dyDescent="0.3">
      <c r="A130" s="1" t="s">
        <v>245</v>
      </c>
      <c r="B130" s="1" t="s">
        <v>246</v>
      </c>
      <c r="C130" s="6">
        <v>21333.599999999999</v>
      </c>
      <c r="D130" s="6">
        <v>2249.6</v>
      </c>
      <c r="E130" s="15">
        <v>1900</v>
      </c>
      <c r="F130" s="39">
        <v>1077.5999999999999</v>
      </c>
      <c r="G130" s="6">
        <v>950.4</v>
      </c>
      <c r="H130" s="6">
        <v>49.98</v>
      </c>
      <c r="I130" s="22">
        <v>1900</v>
      </c>
      <c r="J130" s="25">
        <v>2000</v>
      </c>
    </row>
    <row r="131" spans="1:11" x14ac:dyDescent="0.3">
      <c r="A131" s="1" t="s">
        <v>247</v>
      </c>
      <c r="B131" s="1" t="s">
        <v>248</v>
      </c>
      <c r="C131" s="6">
        <v>890.56</v>
      </c>
      <c r="D131" s="6"/>
      <c r="E131" s="15">
        <v>1000</v>
      </c>
      <c r="F131" s="39">
        <v>0</v>
      </c>
      <c r="G131" s="6">
        <v>1000</v>
      </c>
      <c r="H131" s="6">
        <v>0</v>
      </c>
      <c r="I131" s="22">
        <v>1000</v>
      </c>
      <c r="J131" s="25">
        <v>1000</v>
      </c>
    </row>
    <row r="132" spans="1:11" x14ac:dyDescent="0.3">
      <c r="A132" s="1" t="s">
        <v>249</v>
      </c>
      <c r="B132" s="1" t="s">
        <v>250</v>
      </c>
      <c r="C132" s="6">
        <v>34399.199999999997</v>
      </c>
      <c r="D132" s="6">
        <v>27275.38</v>
      </c>
      <c r="E132" s="15">
        <v>35774</v>
      </c>
      <c r="F132" s="39">
        <v>30421.200000000001</v>
      </c>
      <c r="G132" s="6">
        <v>10517.81</v>
      </c>
      <c r="H132" s="6">
        <v>70.599999999999994</v>
      </c>
      <c r="I132" s="22">
        <v>35774</v>
      </c>
      <c r="J132" s="25">
        <v>37775</v>
      </c>
    </row>
    <row r="133" spans="1:11" x14ac:dyDescent="0.3">
      <c r="A133" s="1" t="s">
        <v>251</v>
      </c>
      <c r="B133" s="1" t="s">
        <v>252</v>
      </c>
      <c r="C133" s="6">
        <v>2631.57</v>
      </c>
      <c r="D133" s="6">
        <v>2196.0500000000002</v>
      </c>
      <c r="E133" s="15">
        <v>2737</v>
      </c>
      <c r="F133" s="39">
        <v>2343.11</v>
      </c>
      <c r="G133" s="6">
        <v>804.9</v>
      </c>
      <c r="H133" s="6">
        <v>70.59</v>
      </c>
      <c r="I133" s="35">
        <v>2900</v>
      </c>
      <c r="J133" s="25">
        <v>2737</v>
      </c>
    </row>
    <row r="134" spans="1:11" x14ac:dyDescent="0.3">
      <c r="A134" s="1" t="s">
        <v>253</v>
      </c>
      <c r="B134" s="1" t="s">
        <v>254</v>
      </c>
      <c r="C134" s="6">
        <v>80.16</v>
      </c>
      <c r="D134" s="6">
        <v>12.6</v>
      </c>
      <c r="E134" s="15">
        <v>80</v>
      </c>
      <c r="F134" s="39">
        <v>44.1</v>
      </c>
      <c r="G134" s="6">
        <v>48.5</v>
      </c>
      <c r="H134" s="6">
        <v>39.380000000000003</v>
      </c>
      <c r="I134" s="22">
        <v>1339.58</v>
      </c>
      <c r="J134" s="25">
        <v>80</v>
      </c>
    </row>
    <row r="135" spans="1:11" x14ac:dyDescent="0.3">
      <c r="A135" s="1" t="s">
        <v>255</v>
      </c>
      <c r="B135" s="1" t="s">
        <v>256</v>
      </c>
      <c r="C135" s="6">
        <v>14898.9</v>
      </c>
      <c r="D135" s="6"/>
      <c r="E135" s="15">
        <v>0</v>
      </c>
      <c r="F135" s="39">
        <v>1515.77</v>
      </c>
      <c r="G135" s="6">
        <v>-1308.08</v>
      </c>
      <c r="H135" s="6">
        <v>100</v>
      </c>
      <c r="I135" s="35">
        <v>1900</v>
      </c>
      <c r="J135" s="25">
        <v>1800</v>
      </c>
      <c r="K135" t="s">
        <v>535</v>
      </c>
    </row>
    <row r="136" spans="1:11" x14ac:dyDescent="0.3">
      <c r="A136" s="1" t="s">
        <v>257</v>
      </c>
      <c r="B136" s="1" t="s">
        <v>258</v>
      </c>
      <c r="C136" s="6"/>
      <c r="D136" s="6"/>
      <c r="E136" s="15"/>
      <c r="F136" s="39"/>
      <c r="G136" s="6"/>
      <c r="H136" s="6"/>
      <c r="I136" s="22"/>
      <c r="J136" s="25">
        <v>4600</v>
      </c>
    </row>
    <row r="137" spans="1:11" x14ac:dyDescent="0.3">
      <c r="A137" s="1" t="s">
        <v>259</v>
      </c>
      <c r="B137" s="1" t="s">
        <v>260</v>
      </c>
      <c r="C137" s="6">
        <v>3321.03</v>
      </c>
      <c r="D137" s="6">
        <v>2871.11</v>
      </c>
      <c r="E137" s="15">
        <v>3500</v>
      </c>
      <c r="F137" s="39">
        <v>2603.06</v>
      </c>
      <c r="G137" s="6">
        <v>1555.45</v>
      </c>
      <c r="H137" s="6">
        <v>55.56</v>
      </c>
      <c r="I137" s="22">
        <v>3500</v>
      </c>
      <c r="J137" s="25">
        <v>3000</v>
      </c>
    </row>
    <row r="138" spans="1:11" x14ac:dyDescent="0.3">
      <c r="A138" s="1" t="s">
        <v>261</v>
      </c>
      <c r="B138" s="1" t="s">
        <v>262</v>
      </c>
      <c r="C138" s="6">
        <v>1001.03</v>
      </c>
      <c r="D138" s="6"/>
      <c r="E138" s="15">
        <v>500</v>
      </c>
      <c r="F138" s="39">
        <v>2680.08</v>
      </c>
      <c r="G138" s="6">
        <v>-2173.5100000000002</v>
      </c>
      <c r="H138" s="6">
        <v>534.70000000000005</v>
      </c>
      <c r="I138" s="35">
        <v>3000</v>
      </c>
      <c r="J138" s="25">
        <v>550</v>
      </c>
    </row>
    <row r="139" spans="1:11" x14ac:dyDescent="0.3">
      <c r="A139" s="1" t="s">
        <v>263</v>
      </c>
      <c r="B139" s="1" t="s">
        <v>264</v>
      </c>
      <c r="C139" s="6">
        <v>1345</v>
      </c>
      <c r="D139" s="6">
        <v>394.48</v>
      </c>
      <c r="E139" s="15">
        <v>1000</v>
      </c>
      <c r="F139" s="39">
        <v>0</v>
      </c>
      <c r="G139" s="6">
        <v>1000</v>
      </c>
      <c r="H139" s="6">
        <v>0</v>
      </c>
      <c r="I139" s="22">
        <v>1000</v>
      </c>
      <c r="J139" s="25">
        <v>500</v>
      </c>
    </row>
    <row r="140" spans="1:11" x14ac:dyDescent="0.3">
      <c r="A140" s="1" t="s">
        <v>265</v>
      </c>
      <c r="B140" s="1" t="s">
        <v>266</v>
      </c>
      <c r="C140" s="6">
        <v>4415</v>
      </c>
      <c r="D140" s="6">
        <v>3505.68</v>
      </c>
      <c r="E140" s="15">
        <v>3600</v>
      </c>
      <c r="F140" s="39">
        <v>4100.03</v>
      </c>
      <c r="G140" s="6">
        <v>229.52</v>
      </c>
      <c r="H140" s="6">
        <v>93.62</v>
      </c>
      <c r="I140" s="35">
        <v>4400</v>
      </c>
      <c r="J140" s="25">
        <v>4000</v>
      </c>
    </row>
    <row r="141" spans="1:11" x14ac:dyDescent="0.3">
      <c r="A141" s="1" t="s">
        <v>267</v>
      </c>
      <c r="B141" s="1" t="s">
        <v>268</v>
      </c>
      <c r="C141" s="6">
        <v>1641.19</v>
      </c>
      <c r="D141" s="6">
        <v>11028.5</v>
      </c>
      <c r="E141" s="15">
        <v>10000</v>
      </c>
      <c r="F141" s="39">
        <v>9473.75</v>
      </c>
      <c r="G141" s="6">
        <v>2961.03</v>
      </c>
      <c r="H141" s="6">
        <v>70.39</v>
      </c>
      <c r="I141" s="22">
        <v>10000</v>
      </c>
      <c r="J141" s="25">
        <v>10000</v>
      </c>
    </row>
    <row r="142" spans="1:11" x14ac:dyDescent="0.3">
      <c r="A142" s="1" t="s">
        <v>269</v>
      </c>
      <c r="B142" s="1" t="s">
        <v>270</v>
      </c>
      <c r="C142" s="6"/>
      <c r="D142" s="6"/>
      <c r="E142" s="15">
        <v>100</v>
      </c>
      <c r="F142" s="39">
        <v>0</v>
      </c>
      <c r="G142" s="6">
        <v>100</v>
      </c>
      <c r="H142" s="6">
        <v>0</v>
      </c>
      <c r="I142" s="22">
        <v>100</v>
      </c>
      <c r="J142" s="25">
        <v>100</v>
      </c>
    </row>
    <row r="143" spans="1:11" x14ac:dyDescent="0.3">
      <c r="A143" s="1" t="s">
        <v>271</v>
      </c>
      <c r="B143" s="1" t="s">
        <v>272</v>
      </c>
      <c r="C143" s="6">
        <v>3079.82</v>
      </c>
      <c r="D143" s="6">
        <v>3034.84</v>
      </c>
      <c r="E143" s="15">
        <v>2800</v>
      </c>
      <c r="F143" s="39">
        <v>3926.6</v>
      </c>
      <c r="G143" s="6">
        <v>-574.51</v>
      </c>
      <c r="H143" s="6">
        <v>120.52</v>
      </c>
      <c r="I143" s="35">
        <v>4500</v>
      </c>
      <c r="J143" s="25">
        <v>4500</v>
      </c>
      <c r="K143" s="34"/>
    </row>
    <row r="144" spans="1:11" x14ac:dyDescent="0.3">
      <c r="A144" s="1" t="s">
        <v>273</v>
      </c>
      <c r="B144" s="1" t="s">
        <v>236</v>
      </c>
      <c r="C144" s="6">
        <v>6655.04</v>
      </c>
      <c r="D144" s="6"/>
      <c r="E144" s="15"/>
      <c r="F144" s="39"/>
      <c r="G144" s="6"/>
      <c r="H144" s="6"/>
      <c r="I144" s="22"/>
      <c r="J144" s="25"/>
    </row>
    <row r="145" spans="1:11" x14ac:dyDescent="0.3">
      <c r="A145" s="1" t="s">
        <v>274</v>
      </c>
      <c r="B145" s="1" t="s">
        <v>202</v>
      </c>
      <c r="C145" s="6">
        <v>487.67</v>
      </c>
      <c r="D145" s="6">
        <v>2109.7600000000002</v>
      </c>
      <c r="E145" s="15">
        <v>0</v>
      </c>
      <c r="F145" s="39">
        <v>514.66999999999996</v>
      </c>
      <c r="G145" s="6">
        <v>-514.66999999999996</v>
      </c>
      <c r="H145" s="6">
        <v>100</v>
      </c>
      <c r="I145" s="22">
        <v>514.66999999999996</v>
      </c>
      <c r="J145" s="25"/>
    </row>
    <row r="146" spans="1:11" x14ac:dyDescent="0.3">
      <c r="A146" s="1" t="s">
        <v>275</v>
      </c>
      <c r="B146" s="1" t="s">
        <v>276</v>
      </c>
      <c r="C146" s="6">
        <v>2957.49</v>
      </c>
      <c r="D146" s="6">
        <v>8080.5</v>
      </c>
      <c r="E146" s="15">
        <v>0</v>
      </c>
      <c r="F146" s="39">
        <v>0</v>
      </c>
      <c r="G146" s="6">
        <v>0</v>
      </c>
      <c r="H146" s="6">
        <v>0</v>
      </c>
      <c r="I146" s="22">
        <v>0</v>
      </c>
      <c r="J146" s="25"/>
    </row>
    <row r="147" spans="1:11" x14ac:dyDescent="0.3">
      <c r="A147" s="1" t="s">
        <v>277</v>
      </c>
      <c r="B147" s="1" t="s">
        <v>278</v>
      </c>
      <c r="C147" s="6">
        <v>2000</v>
      </c>
      <c r="D147" s="6">
        <v>235</v>
      </c>
      <c r="E147" s="15">
        <v>0</v>
      </c>
      <c r="F147" s="39">
        <v>1114.99</v>
      </c>
      <c r="G147" s="6">
        <v>0</v>
      </c>
      <c r="H147" s="6">
        <v>0</v>
      </c>
      <c r="I147" s="35">
        <v>1500</v>
      </c>
      <c r="J147" s="25"/>
    </row>
    <row r="148" spans="1:11" x14ac:dyDescent="0.3">
      <c r="A148" s="1" t="s">
        <v>279</v>
      </c>
      <c r="B148" s="1" t="s">
        <v>202</v>
      </c>
      <c r="C148" s="6"/>
      <c r="D148" s="6"/>
      <c r="E148" s="15"/>
      <c r="F148" s="39"/>
      <c r="G148" s="6"/>
      <c r="H148" s="6"/>
      <c r="I148" s="22"/>
      <c r="J148" s="25"/>
    </row>
    <row r="149" spans="1:11" x14ac:dyDescent="0.3">
      <c r="A149" s="1" t="s">
        <v>280</v>
      </c>
      <c r="B149" s="1" t="s">
        <v>281</v>
      </c>
      <c r="C149" s="6">
        <v>5985.6</v>
      </c>
      <c r="D149" s="6">
        <v>5468.85</v>
      </c>
      <c r="E149" s="15">
        <v>5500</v>
      </c>
      <c r="F149" s="39">
        <v>4501.07</v>
      </c>
      <c r="G149" s="6">
        <v>998.93</v>
      </c>
      <c r="H149" s="6">
        <v>81.84</v>
      </c>
      <c r="I149" s="22">
        <v>5500</v>
      </c>
      <c r="J149" s="25">
        <v>5600</v>
      </c>
      <c r="K149" s="34"/>
    </row>
    <row r="150" spans="1:11" x14ac:dyDescent="0.3">
      <c r="A150" s="1" t="s">
        <v>282</v>
      </c>
      <c r="B150" s="1" t="s">
        <v>283</v>
      </c>
      <c r="C150" s="6"/>
      <c r="D150" s="6">
        <v>7637</v>
      </c>
      <c r="E150" s="15">
        <v>6400</v>
      </c>
      <c r="F150" s="39">
        <v>7665</v>
      </c>
      <c r="G150" s="6">
        <v>1180</v>
      </c>
      <c r="H150" s="6">
        <v>81.56</v>
      </c>
      <c r="I150" s="35">
        <v>10110</v>
      </c>
      <c r="J150" s="25">
        <v>8000</v>
      </c>
    </row>
    <row r="151" spans="1:11" x14ac:dyDescent="0.3">
      <c r="A151" s="1" t="s">
        <v>284</v>
      </c>
      <c r="B151" s="1" t="s">
        <v>285</v>
      </c>
      <c r="C151" s="6"/>
      <c r="D151" s="6">
        <v>231.42</v>
      </c>
      <c r="E151" s="15">
        <v>490</v>
      </c>
      <c r="F151" s="39">
        <v>586.37</v>
      </c>
      <c r="G151" s="6">
        <v>90.68</v>
      </c>
      <c r="H151" s="6">
        <v>81.489999999999995</v>
      </c>
      <c r="I151" s="35">
        <v>750</v>
      </c>
      <c r="J151" s="25">
        <v>600</v>
      </c>
    </row>
    <row r="152" spans="1:11" x14ac:dyDescent="0.3">
      <c r="A152" s="1" t="s">
        <v>286</v>
      </c>
      <c r="B152" s="1" t="s">
        <v>287</v>
      </c>
      <c r="C152" s="6"/>
      <c r="D152" s="6">
        <v>2425</v>
      </c>
      <c r="E152" s="15">
        <v>600</v>
      </c>
      <c r="F152" s="39">
        <v>800</v>
      </c>
      <c r="G152" s="6">
        <v>-200</v>
      </c>
      <c r="H152" s="6">
        <v>133.33000000000001</v>
      </c>
      <c r="I152" s="35">
        <v>1000</v>
      </c>
      <c r="J152" s="25">
        <v>240</v>
      </c>
    </row>
    <row r="153" spans="1:11" x14ac:dyDescent="0.3">
      <c r="A153" s="1" t="s">
        <v>288</v>
      </c>
      <c r="B153" s="1" t="s">
        <v>289</v>
      </c>
      <c r="C153" s="6">
        <v>770</v>
      </c>
      <c r="D153" s="6">
        <v>2980</v>
      </c>
      <c r="E153" s="15">
        <v>3600</v>
      </c>
      <c r="F153" s="39">
        <v>1640</v>
      </c>
      <c r="G153" s="6">
        <v>1960</v>
      </c>
      <c r="H153" s="6">
        <v>45.56</v>
      </c>
      <c r="I153" s="22">
        <v>3600</v>
      </c>
      <c r="J153" s="25">
        <v>5400</v>
      </c>
    </row>
    <row r="154" spans="1:11" x14ac:dyDescent="0.3">
      <c r="A154" s="1" t="s">
        <v>290</v>
      </c>
      <c r="B154" s="1" t="s">
        <v>291</v>
      </c>
      <c r="C154" s="6">
        <v>58.93</v>
      </c>
      <c r="D154" s="6">
        <v>421.53</v>
      </c>
      <c r="E154" s="15">
        <v>383</v>
      </c>
      <c r="F154" s="39">
        <v>186.66</v>
      </c>
      <c r="G154" s="6">
        <v>196.34</v>
      </c>
      <c r="H154" s="6">
        <v>48.74</v>
      </c>
      <c r="I154" s="22">
        <v>383</v>
      </c>
      <c r="J154" s="25">
        <v>419</v>
      </c>
    </row>
    <row r="155" spans="1:11" x14ac:dyDescent="0.3">
      <c r="A155" s="1" t="s">
        <v>292</v>
      </c>
      <c r="B155" s="1" t="s">
        <v>293</v>
      </c>
      <c r="C155" s="6"/>
      <c r="D155" s="6"/>
      <c r="E155" s="15">
        <v>1000</v>
      </c>
      <c r="F155" s="39">
        <v>0</v>
      </c>
      <c r="G155" s="6">
        <v>1000</v>
      </c>
      <c r="H155" s="6">
        <v>0</v>
      </c>
      <c r="I155" s="22">
        <v>1000</v>
      </c>
      <c r="J155" s="25">
        <v>500</v>
      </c>
      <c r="K155" s="34"/>
    </row>
    <row r="156" spans="1:11" x14ac:dyDescent="0.3">
      <c r="A156" s="1" t="s">
        <v>294</v>
      </c>
      <c r="B156" s="1" t="s">
        <v>295</v>
      </c>
      <c r="C156" s="6"/>
      <c r="D156" s="6"/>
      <c r="E156" s="15">
        <v>800</v>
      </c>
      <c r="F156" s="39">
        <v>0</v>
      </c>
      <c r="G156" s="6">
        <v>800</v>
      </c>
      <c r="H156" s="6">
        <v>0</v>
      </c>
      <c r="I156" s="22">
        <v>800</v>
      </c>
      <c r="J156" s="25">
        <v>1000</v>
      </c>
    </row>
    <row r="157" spans="1:11" x14ac:dyDescent="0.3">
      <c r="A157" s="1" t="s">
        <v>296</v>
      </c>
      <c r="B157" s="1" t="s">
        <v>297</v>
      </c>
      <c r="C157" s="6">
        <v>995</v>
      </c>
      <c r="D157" s="6">
        <v>995</v>
      </c>
      <c r="E157" s="15">
        <v>1000</v>
      </c>
      <c r="F157" s="39">
        <v>995</v>
      </c>
      <c r="G157" s="6">
        <v>5</v>
      </c>
      <c r="H157" s="6">
        <v>99.5</v>
      </c>
      <c r="I157" s="35">
        <v>995</v>
      </c>
      <c r="J157" s="25">
        <v>1100</v>
      </c>
    </row>
    <row r="158" spans="1:11" x14ac:dyDescent="0.3">
      <c r="A158" s="1" t="s">
        <v>298</v>
      </c>
      <c r="B158" s="1" t="s">
        <v>299</v>
      </c>
      <c r="C158" s="6"/>
      <c r="D158" s="6">
        <v>3280</v>
      </c>
      <c r="E158" s="15">
        <v>9000</v>
      </c>
      <c r="F158" s="39">
        <v>2500</v>
      </c>
      <c r="G158" s="6">
        <v>6500</v>
      </c>
      <c r="H158" s="6">
        <v>27.78</v>
      </c>
      <c r="I158" s="22">
        <v>9000</v>
      </c>
      <c r="J158" s="25">
        <v>5000</v>
      </c>
    </row>
    <row r="159" spans="1:11" x14ac:dyDescent="0.3">
      <c r="A159" s="1" t="s">
        <v>300</v>
      </c>
      <c r="B159" s="1" t="s">
        <v>301</v>
      </c>
      <c r="C159" s="6">
        <v>9035</v>
      </c>
      <c r="D159" s="6">
        <v>5815</v>
      </c>
      <c r="E159" s="15">
        <v>6800</v>
      </c>
      <c r="F159" s="39">
        <v>4766.2700000000004</v>
      </c>
      <c r="G159" s="6">
        <v>2087.23</v>
      </c>
      <c r="H159" s="6">
        <v>69.31</v>
      </c>
      <c r="I159" s="22">
        <v>6800</v>
      </c>
      <c r="J159" s="25">
        <v>6800</v>
      </c>
    </row>
    <row r="160" spans="1:11" x14ac:dyDescent="0.3">
      <c r="A160" s="1" t="s">
        <v>302</v>
      </c>
      <c r="B160" s="1" t="s">
        <v>303</v>
      </c>
      <c r="C160" s="6">
        <v>691.2</v>
      </c>
      <c r="D160" s="6">
        <v>454.78</v>
      </c>
      <c r="E160" s="15">
        <v>520</v>
      </c>
      <c r="F160" s="39">
        <v>364.63</v>
      </c>
      <c r="G160" s="6">
        <v>159.47</v>
      </c>
      <c r="H160" s="6">
        <v>69.33</v>
      </c>
      <c r="I160" s="22">
        <v>520</v>
      </c>
      <c r="J160" s="25">
        <v>520</v>
      </c>
    </row>
    <row r="161" spans="1:10" x14ac:dyDescent="0.3">
      <c r="A161" s="1" t="s">
        <v>304</v>
      </c>
      <c r="B161" s="1" t="s">
        <v>305</v>
      </c>
      <c r="C161" s="6"/>
      <c r="D161" s="6">
        <v>83.82</v>
      </c>
      <c r="E161" s="15">
        <v>0</v>
      </c>
      <c r="F161" s="39">
        <v>15.69</v>
      </c>
      <c r="G161" s="6">
        <v>-15.69</v>
      </c>
      <c r="H161" s="6">
        <v>100</v>
      </c>
      <c r="I161" s="35">
        <v>30</v>
      </c>
      <c r="J161" s="25">
        <v>0</v>
      </c>
    </row>
    <row r="162" spans="1:10" x14ac:dyDescent="0.3">
      <c r="A162" s="1" t="s">
        <v>306</v>
      </c>
      <c r="B162" s="1" t="s">
        <v>307</v>
      </c>
      <c r="C162" s="6"/>
      <c r="D162" s="6">
        <v>101.48</v>
      </c>
      <c r="E162" s="15">
        <v>500</v>
      </c>
      <c r="F162" s="39">
        <v>0</v>
      </c>
      <c r="G162" s="6">
        <v>500</v>
      </c>
      <c r="H162" s="6">
        <v>0</v>
      </c>
      <c r="I162" s="22">
        <v>500</v>
      </c>
      <c r="J162" s="25">
        <v>500</v>
      </c>
    </row>
    <row r="163" spans="1:10" x14ac:dyDescent="0.3">
      <c r="A163" s="1" t="s">
        <v>308</v>
      </c>
      <c r="B163" s="1" t="s">
        <v>309</v>
      </c>
      <c r="C163" s="6">
        <v>622</v>
      </c>
      <c r="D163" s="6">
        <v>420</v>
      </c>
      <c r="E163" s="15">
        <v>550</v>
      </c>
      <c r="F163" s="39">
        <v>840</v>
      </c>
      <c r="G163" s="6">
        <v>-290</v>
      </c>
      <c r="H163" s="6">
        <v>152.72999999999999</v>
      </c>
      <c r="I163" s="22">
        <v>840</v>
      </c>
      <c r="J163" s="25">
        <v>1000</v>
      </c>
    </row>
    <row r="164" spans="1:10" x14ac:dyDescent="0.3">
      <c r="A164" s="1" t="s">
        <v>310</v>
      </c>
      <c r="B164" s="1" t="s">
        <v>311</v>
      </c>
      <c r="C164" s="6"/>
      <c r="D164" s="6">
        <v>4970</v>
      </c>
      <c r="E164" s="15">
        <v>0</v>
      </c>
      <c r="F164" s="39">
        <v>0</v>
      </c>
      <c r="G164" s="6">
        <v>0</v>
      </c>
      <c r="H164" s="6">
        <v>0</v>
      </c>
      <c r="I164" s="22">
        <v>0</v>
      </c>
      <c r="J164" s="25">
        <v>0</v>
      </c>
    </row>
    <row r="165" spans="1:10" x14ac:dyDescent="0.3">
      <c r="A165" s="1" t="s">
        <v>312</v>
      </c>
      <c r="B165" s="1" t="s">
        <v>313</v>
      </c>
      <c r="C165" s="6">
        <v>10944.51</v>
      </c>
      <c r="D165" s="6">
        <v>26336</v>
      </c>
      <c r="E165" s="15">
        <v>12000</v>
      </c>
      <c r="F165" s="39">
        <v>542.79999999999995</v>
      </c>
      <c r="G165" s="6">
        <v>11457.2</v>
      </c>
      <c r="H165" s="6">
        <v>4.5199999999999996</v>
      </c>
      <c r="I165" s="22">
        <v>12000</v>
      </c>
      <c r="J165" s="25">
        <v>15000</v>
      </c>
    </row>
    <row r="166" spans="1:10" x14ac:dyDescent="0.3">
      <c r="A166" s="1" t="s">
        <v>314</v>
      </c>
      <c r="B166" s="1" t="s">
        <v>315</v>
      </c>
      <c r="C166" s="6">
        <v>-90</v>
      </c>
      <c r="D166" s="6">
        <v>1175.57</v>
      </c>
      <c r="E166" s="15">
        <v>936</v>
      </c>
      <c r="F166" s="39">
        <v>1690.67</v>
      </c>
      <c r="G166" s="6">
        <v>-754.67</v>
      </c>
      <c r="H166" s="6">
        <v>180.63</v>
      </c>
      <c r="I166" s="35">
        <v>2000</v>
      </c>
      <c r="J166" s="25">
        <v>2500</v>
      </c>
    </row>
    <row r="167" spans="1:10" x14ac:dyDescent="0.3">
      <c r="A167" s="1" t="s">
        <v>316</v>
      </c>
      <c r="B167" s="1" t="s">
        <v>317</v>
      </c>
      <c r="C167" s="6">
        <v>2168.88</v>
      </c>
      <c r="D167" s="6">
        <v>422.61</v>
      </c>
      <c r="E167" s="15">
        <v>2500</v>
      </c>
      <c r="F167" s="39">
        <v>751.71</v>
      </c>
      <c r="G167" s="6">
        <v>2033.51</v>
      </c>
      <c r="H167" s="6">
        <v>18.66</v>
      </c>
      <c r="I167" s="22">
        <v>2500</v>
      </c>
      <c r="J167" s="25">
        <v>2500</v>
      </c>
    </row>
    <row r="168" spans="1:10" x14ac:dyDescent="0.3">
      <c r="A168" s="1" t="s">
        <v>0</v>
      </c>
      <c r="B168" s="1" t="s">
        <v>0</v>
      </c>
      <c r="C168" s="9" t="s">
        <v>1</v>
      </c>
      <c r="D168" s="9" t="s">
        <v>2</v>
      </c>
      <c r="E168" s="14" t="s">
        <v>3</v>
      </c>
      <c r="F168" s="36" t="s">
        <v>3</v>
      </c>
      <c r="G168" s="9" t="s">
        <v>3</v>
      </c>
      <c r="H168" s="9" t="s">
        <v>4</v>
      </c>
      <c r="I168" s="11" t="s">
        <v>5</v>
      </c>
      <c r="J168" s="19" t="s">
        <v>6</v>
      </c>
    </row>
    <row r="169" spans="1:10" x14ac:dyDescent="0.3">
      <c r="A169" s="1" t="s">
        <v>0</v>
      </c>
      <c r="B169" s="1" t="s">
        <v>0</v>
      </c>
      <c r="C169" s="9" t="s">
        <v>7</v>
      </c>
      <c r="D169" s="9" t="s">
        <v>8</v>
      </c>
      <c r="E169" s="14" t="s">
        <v>9</v>
      </c>
      <c r="F169" s="36" t="s">
        <v>10</v>
      </c>
      <c r="G169" s="9" t="s">
        <v>11</v>
      </c>
      <c r="H169" s="9" t="s">
        <v>12</v>
      </c>
      <c r="I169" s="11" t="s">
        <v>13</v>
      </c>
      <c r="J169" s="19" t="s">
        <v>526</v>
      </c>
    </row>
    <row r="170" spans="1:10" ht="28.8" x14ac:dyDescent="0.3">
      <c r="A170" s="2" t="s">
        <v>14</v>
      </c>
      <c r="B170" s="2" t="s">
        <v>15</v>
      </c>
      <c r="C170" s="10" t="s">
        <v>16</v>
      </c>
      <c r="D170" s="10" t="s">
        <v>17</v>
      </c>
      <c r="E170" s="18" t="s">
        <v>18</v>
      </c>
      <c r="F170" s="37" t="s">
        <v>527</v>
      </c>
      <c r="G170" s="10" t="s">
        <v>20</v>
      </c>
      <c r="H170" s="10" t="s">
        <v>21</v>
      </c>
      <c r="I170" s="12" t="s">
        <v>22</v>
      </c>
      <c r="J170" s="20" t="s">
        <v>23</v>
      </c>
    </row>
    <row r="171" spans="1:10" x14ac:dyDescent="0.3">
      <c r="A171" s="1" t="s">
        <v>318</v>
      </c>
      <c r="B171" s="1" t="s">
        <v>319</v>
      </c>
      <c r="C171" s="6">
        <v>628.04999999999995</v>
      </c>
      <c r="D171" s="6">
        <v>510.34</v>
      </c>
      <c r="E171" s="15">
        <v>600</v>
      </c>
      <c r="F171" s="39">
        <v>299.36</v>
      </c>
      <c r="G171" s="6">
        <v>300.64</v>
      </c>
      <c r="H171" s="6">
        <v>49.89</v>
      </c>
      <c r="I171" s="22">
        <v>600</v>
      </c>
      <c r="J171" s="25">
        <v>600</v>
      </c>
    </row>
    <row r="172" spans="1:10" x14ac:dyDescent="0.3">
      <c r="A172" s="1" t="s">
        <v>320</v>
      </c>
      <c r="B172" s="1" t="s">
        <v>202</v>
      </c>
      <c r="C172" s="6"/>
      <c r="D172" s="6">
        <v>489.48</v>
      </c>
      <c r="E172" s="15">
        <v>0</v>
      </c>
      <c r="F172" s="39">
        <v>0</v>
      </c>
      <c r="G172" s="6">
        <v>0</v>
      </c>
      <c r="H172" s="6">
        <v>0</v>
      </c>
      <c r="I172" s="22">
        <v>0</v>
      </c>
      <c r="J172" s="25"/>
    </row>
    <row r="173" spans="1:10" x14ac:dyDescent="0.3">
      <c r="A173" s="1" t="s">
        <v>321</v>
      </c>
      <c r="B173" s="1" t="s">
        <v>322</v>
      </c>
      <c r="C173" s="6">
        <v>11000</v>
      </c>
      <c r="D173" s="6">
        <v>11000</v>
      </c>
      <c r="E173" s="15">
        <v>11000</v>
      </c>
      <c r="F173" s="39">
        <v>11000</v>
      </c>
      <c r="G173" s="6">
        <v>0</v>
      </c>
      <c r="H173" s="6">
        <v>100</v>
      </c>
      <c r="I173" s="22">
        <v>11000</v>
      </c>
      <c r="J173" s="25">
        <v>11000</v>
      </c>
    </row>
    <row r="174" spans="1:10" x14ac:dyDescent="0.3">
      <c r="A174" s="1" t="s">
        <v>323</v>
      </c>
      <c r="B174" s="1" t="s">
        <v>324</v>
      </c>
      <c r="C174" s="6">
        <v>19760</v>
      </c>
      <c r="D174" s="7">
        <v>16940.68</v>
      </c>
      <c r="E174" s="16">
        <v>17395</v>
      </c>
      <c r="F174" s="40">
        <v>8591.4699999999993</v>
      </c>
      <c r="G174" s="7">
        <v>8803.5300000000007</v>
      </c>
      <c r="H174" s="7">
        <v>49.39</v>
      </c>
      <c r="I174" s="23">
        <v>17395</v>
      </c>
      <c r="J174" s="26">
        <v>9000</v>
      </c>
    </row>
    <row r="175" spans="1:10" x14ac:dyDescent="0.3">
      <c r="A175" s="71" t="s">
        <v>325</v>
      </c>
      <c r="B175" s="68"/>
      <c r="C175" s="43">
        <f>SUM(C38:C174)</f>
        <v>351580.25</v>
      </c>
      <c r="D175" s="43">
        <f>SUM(D38:D174)</f>
        <v>371996.0400000001</v>
      </c>
      <c r="E175" s="44">
        <f>SUM(E38:E174)</f>
        <v>436140.24</v>
      </c>
      <c r="F175" s="45">
        <f>SUM(F38:F174)</f>
        <v>317725.18999999989</v>
      </c>
      <c r="G175" s="43">
        <f>SUM(G38:G174)</f>
        <v>153061.93</v>
      </c>
      <c r="H175" s="46">
        <v>64.91</v>
      </c>
      <c r="I175" s="43">
        <f>SUM(I38:I174)</f>
        <v>488028.91</v>
      </c>
      <c r="J175" s="47">
        <f>SUM(J38:J174)</f>
        <v>436849</v>
      </c>
    </row>
    <row r="176" spans="1:10" x14ac:dyDescent="0.3">
      <c r="A176" s="62"/>
      <c r="B176" s="62"/>
      <c r="C176" s="46"/>
      <c r="D176" s="63"/>
      <c r="E176" s="64"/>
      <c r="F176" s="65"/>
      <c r="G176" s="63"/>
      <c r="H176" s="63"/>
      <c r="I176" s="66"/>
      <c r="J176" s="67"/>
    </row>
    <row r="177" spans="1:10" x14ac:dyDescent="0.3">
      <c r="A177" s="71" t="s">
        <v>326</v>
      </c>
      <c r="B177" s="68"/>
      <c r="C177" s="46"/>
      <c r="D177" s="46"/>
      <c r="E177" s="48"/>
      <c r="F177" s="49"/>
      <c r="G177" s="46"/>
      <c r="H177" s="46"/>
      <c r="I177" s="43"/>
      <c r="J177" s="47"/>
    </row>
    <row r="178" spans="1:10" x14ac:dyDescent="0.3">
      <c r="A178" s="29" t="s">
        <v>327</v>
      </c>
      <c r="B178" s="68"/>
      <c r="C178" s="46">
        <v>124136</v>
      </c>
      <c r="D178" s="46">
        <f>C182</f>
        <v>232973</v>
      </c>
      <c r="E178" s="48">
        <f>D182</f>
        <v>277063</v>
      </c>
      <c r="F178" s="49">
        <f>D182</f>
        <v>277063</v>
      </c>
      <c r="G178" s="46">
        <f>D182</f>
        <v>277063</v>
      </c>
      <c r="H178" s="46"/>
      <c r="I178" s="43">
        <f>D182</f>
        <v>277063</v>
      </c>
      <c r="J178" s="47">
        <f>I182</f>
        <v>287325</v>
      </c>
    </row>
    <row r="179" spans="1:10" x14ac:dyDescent="0.3">
      <c r="A179" s="71" t="s">
        <v>80</v>
      </c>
      <c r="B179" s="68"/>
      <c r="C179" s="46">
        <v>413032</v>
      </c>
      <c r="D179" s="46">
        <v>417855</v>
      </c>
      <c r="E179" s="48">
        <v>446400</v>
      </c>
      <c r="F179" s="49">
        <v>402498.35</v>
      </c>
      <c r="G179" s="46">
        <v>43901.65</v>
      </c>
      <c r="H179" s="46">
        <v>90.17</v>
      </c>
      <c r="I179" s="43">
        <v>446400</v>
      </c>
      <c r="J179" s="47">
        <f>J34</f>
        <v>448370.91000000003</v>
      </c>
    </row>
    <row r="180" spans="1:10" x14ac:dyDescent="0.3">
      <c r="A180" s="71" t="s">
        <v>325</v>
      </c>
      <c r="B180" s="68"/>
      <c r="C180" s="46">
        <v>351582</v>
      </c>
      <c r="D180" s="50">
        <v>373765</v>
      </c>
      <c r="E180" s="51">
        <v>436138</v>
      </c>
      <c r="F180" s="52">
        <v>283076.07</v>
      </c>
      <c r="G180" s="50">
        <v>153061.93</v>
      </c>
      <c r="H180" s="50">
        <v>64.91</v>
      </c>
      <c r="I180" s="53">
        <v>436138</v>
      </c>
      <c r="J180" s="54">
        <f>J175</f>
        <v>436849</v>
      </c>
    </row>
    <row r="181" spans="1:10" x14ac:dyDescent="0.3">
      <c r="A181" s="71" t="s">
        <v>328</v>
      </c>
      <c r="B181" s="68"/>
      <c r="C181" s="43">
        <f>C179-C180</f>
        <v>61450</v>
      </c>
      <c r="D181" s="43">
        <f>D179-D180</f>
        <v>44090</v>
      </c>
      <c r="E181" s="44">
        <f>E179-E180</f>
        <v>10262</v>
      </c>
      <c r="F181" s="45">
        <f>F179-F180</f>
        <v>119422.27999999997</v>
      </c>
      <c r="G181" s="43">
        <f>G179-G180</f>
        <v>-109160.28</v>
      </c>
      <c r="H181" s="46">
        <v>1163.73</v>
      </c>
      <c r="I181" s="43">
        <f>I179-I180</f>
        <v>10262</v>
      </c>
      <c r="J181" s="47">
        <f>J179-J180</f>
        <v>11521.910000000033</v>
      </c>
    </row>
    <row r="182" spans="1:10" x14ac:dyDescent="0.3">
      <c r="A182" s="29" t="s">
        <v>329</v>
      </c>
      <c r="B182" s="68"/>
      <c r="C182" s="46">
        <v>232973</v>
      </c>
      <c r="D182" s="46">
        <f>D178+D181</f>
        <v>277063</v>
      </c>
      <c r="E182" s="48">
        <f>E178+E181</f>
        <v>287325</v>
      </c>
      <c r="F182" s="49"/>
      <c r="G182" s="46"/>
      <c r="H182" s="46"/>
      <c r="I182" s="46">
        <f>I178+I181</f>
        <v>287325</v>
      </c>
      <c r="J182" s="70">
        <f>J178+J181</f>
        <v>298846.91000000003</v>
      </c>
    </row>
    <row r="183" spans="1:10" x14ac:dyDescent="0.3">
      <c r="A183" s="62"/>
      <c r="B183" s="62"/>
      <c r="C183" s="46" t="s">
        <v>7</v>
      </c>
      <c r="D183" s="58" t="s">
        <v>8</v>
      </c>
      <c r="E183" s="59" t="s">
        <v>9</v>
      </c>
      <c r="F183" s="60" t="s">
        <v>330</v>
      </c>
      <c r="G183" s="58" t="s">
        <v>331</v>
      </c>
      <c r="H183" s="58" t="s">
        <v>332</v>
      </c>
      <c r="I183" s="61" t="s">
        <v>9</v>
      </c>
      <c r="J183" s="72" t="s">
        <v>526</v>
      </c>
    </row>
    <row r="184" spans="1:10" x14ac:dyDescent="0.3">
      <c r="C184" s="6"/>
      <c r="E184" s="13"/>
      <c r="F184" s="38"/>
      <c r="J184" s="28"/>
    </row>
    <row r="185" spans="1:10" x14ac:dyDescent="0.3">
      <c r="A185" s="1" t="s">
        <v>333</v>
      </c>
      <c r="C185" s="6"/>
      <c r="E185" s="13"/>
      <c r="F185" s="38"/>
      <c r="J185" s="28"/>
    </row>
    <row r="186" spans="1:10" x14ac:dyDescent="0.3">
      <c r="C186" s="6"/>
      <c r="E186" s="13"/>
      <c r="F186" s="74">
        <v>45716</v>
      </c>
      <c r="J186" s="28"/>
    </row>
    <row r="187" spans="1:10" x14ac:dyDescent="0.3">
      <c r="A187" s="1" t="s">
        <v>25</v>
      </c>
      <c r="B187" s="5"/>
      <c r="C187" s="46" t="s">
        <v>7</v>
      </c>
      <c r="D187" s="58" t="s">
        <v>8</v>
      </c>
      <c r="E187" s="59" t="s">
        <v>9</v>
      </c>
      <c r="F187" s="60" t="s">
        <v>330</v>
      </c>
      <c r="G187" s="58" t="s">
        <v>331</v>
      </c>
      <c r="H187" s="58" t="s">
        <v>332</v>
      </c>
      <c r="I187" s="61" t="s">
        <v>9</v>
      </c>
      <c r="J187" s="72" t="s">
        <v>526</v>
      </c>
    </row>
    <row r="188" spans="1:10" x14ac:dyDescent="0.3">
      <c r="A188" s="1" t="s">
        <v>334</v>
      </c>
      <c r="B188" s="1" t="s">
        <v>335</v>
      </c>
      <c r="C188" s="6">
        <v>93827.09</v>
      </c>
      <c r="D188" s="6">
        <v>100463.46</v>
      </c>
      <c r="E188" s="15">
        <v>76286</v>
      </c>
      <c r="F188" s="39">
        <v>95130.69</v>
      </c>
      <c r="G188" s="6">
        <v>16788.91</v>
      </c>
      <c r="H188" s="6">
        <v>77.989999999999995</v>
      </c>
      <c r="I188" s="35">
        <v>95130.69</v>
      </c>
      <c r="J188" s="25">
        <v>76286</v>
      </c>
    </row>
    <row r="189" spans="1:10" x14ac:dyDescent="0.3">
      <c r="A189" s="1" t="s">
        <v>336</v>
      </c>
      <c r="B189" s="1" t="s">
        <v>337</v>
      </c>
      <c r="C189" s="6">
        <v>276.31</v>
      </c>
      <c r="D189" s="6">
        <v>77.569999999999993</v>
      </c>
      <c r="E189" s="15">
        <v>200</v>
      </c>
      <c r="F189" s="39">
        <v>0</v>
      </c>
      <c r="G189" s="6">
        <v>200</v>
      </c>
      <c r="H189" s="6">
        <v>0</v>
      </c>
      <c r="I189" s="22">
        <v>200</v>
      </c>
      <c r="J189" s="25"/>
    </row>
    <row r="190" spans="1:10" x14ac:dyDescent="0.3">
      <c r="A190" s="1" t="s">
        <v>338</v>
      </c>
      <c r="B190" s="1" t="s">
        <v>339</v>
      </c>
      <c r="C190" s="6"/>
      <c r="D190" s="7">
        <v>0.15</v>
      </c>
      <c r="E190" s="16">
        <v>0</v>
      </c>
      <c r="F190" s="40">
        <v>0</v>
      </c>
      <c r="G190" s="7">
        <v>0</v>
      </c>
      <c r="H190" s="7">
        <v>0</v>
      </c>
      <c r="I190" s="23">
        <v>0</v>
      </c>
      <c r="J190" s="26"/>
    </row>
    <row r="191" spans="1:10" x14ac:dyDescent="0.3">
      <c r="A191" s="1" t="s">
        <v>80</v>
      </c>
      <c r="B191" s="5"/>
      <c r="C191" s="43">
        <f>SUM(C188:C190)</f>
        <v>94103.4</v>
      </c>
      <c r="D191" s="43">
        <f>SUM(D188:D190)</f>
        <v>100541.18000000001</v>
      </c>
      <c r="E191" s="44">
        <f>SUM(E188:E190)</f>
        <v>76486</v>
      </c>
      <c r="F191" s="45">
        <f>SUM(F188:F190)</f>
        <v>95130.69</v>
      </c>
      <c r="G191" s="43">
        <f>SUM(G188:G190)</f>
        <v>16988.91</v>
      </c>
      <c r="H191" s="46">
        <v>77.790000000000006</v>
      </c>
      <c r="I191" s="43">
        <f>SUM(I188:I190)</f>
        <v>95330.69</v>
      </c>
      <c r="J191" s="47">
        <f>SUM(J188:J190)</f>
        <v>76286</v>
      </c>
    </row>
    <row r="192" spans="1:10" x14ac:dyDescent="0.3">
      <c r="C192" s="6"/>
      <c r="E192" s="13"/>
      <c r="F192" s="38"/>
      <c r="J192" s="28"/>
    </row>
    <row r="193" spans="1:10" x14ac:dyDescent="0.3">
      <c r="C193" s="6"/>
      <c r="E193" s="13"/>
      <c r="F193" s="38"/>
      <c r="J193" s="28"/>
    </row>
    <row r="194" spans="1:10" x14ac:dyDescent="0.3">
      <c r="A194" s="1" t="s">
        <v>81</v>
      </c>
      <c r="B194" s="5"/>
      <c r="C194" s="6"/>
      <c r="D194" s="6"/>
      <c r="E194" s="15"/>
      <c r="F194" s="39"/>
      <c r="G194" s="6"/>
      <c r="H194" s="6"/>
      <c r="I194" s="22"/>
      <c r="J194" s="25"/>
    </row>
    <row r="195" spans="1:10" x14ac:dyDescent="0.3">
      <c r="A195" s="1" t="s">
        <v>340</v>
      </c>
      <c r="B195" s="1" t="s">
        <v>341</v>
      </c>
      <c r="C195" s="6">
        <v>906</v>
      </c>
      <c r="D195" s="6">
        <v>1000</v>
      </c>
      <c r="E195" s="15">
        <v>1000</v>
      </c>
      <c r="F195" s="39">
        <v>1207</v>
      </c>
      <c r="G195" s="6">
        <v>-207</v>
      </c>
      <c r="H195" s="6">
        <v>120.7</v>
      </c>
      <c r="I195" s="22">
        <v>1207</v>
      </c>
      <c r="J195" s="25">
        <v>1500</v>
      </c>
    </row>
    <row r="196" spans="1:10" x14ac:dyDescent="0.3">
      <c r="A196" s="1" t="s">
        <v>342</v>
      </c>
      <c r="B196" s="1" t="s">
        <v>343</v>
      </c>
      <c r="C196" s="6">
        <v>492</v>
      </c>
      <c r="D196" s="6">
        <v>4730.76</v>
      </c>
      <c r="E196" s="15">
        <v>2867</v>
      </c>
      <c r="F196" s="39">
        <v>15112.26</v>
      </c>
      <c r="G196" s="6">
        <v>-8586.6299999999992</v>
      </c>
      <c r="H196" s="6">
        <v>399.5</v>
      </c>
      <c r="I196" s="35">
        <v>19000</v>
      </c>
      <c r="J196" s="25">
        <v>16000</v>
      </c>
    </row>
    <row r="197" spans="1:10" x14ac:dyDescent="0.3">
      <c r="A197" s="1" t="s">
        <v>344</v>
      </c>
      <c r="B197" s="1" t="s">
        <v>345</v>
      </c>
      <c r="C197" s="6">
        <v>37.64</v>
      </c>
      <c r="D197" s="6">
        <v>358.06</v>
      </c>
      <c r="E197" s="15">
        <v>219</v>
      </c>
      <c r="F197" s="39">
        <v>1156.1600000000001</v>
      </c>
      <c r="G197" s="6">
        <v>-657.25</v>
      </c>
      <c r="H197" s="6">
        <v>400.11</v>
      </c>
      <c r="I197" s="35">
        <v>1550</v>
      </c>
      <c r="J197" s="25">
        <v>1500</v>
      </c>
    </row>
    <row r="198" spans="1:10" x14ac:dyDescent="0.3">
      <c r="A198" s="1" t="s">
        <v>346</v>
      </c>
      <c r="B198" s="1" t="s">
        <v>347</v>
      </c>
      <c r="C198" s="6"/>
      <c r="D198" s="6">
        <v>22.33</v>
      </c>
      <c r="E198" s="15">
        <v>0</v>
      </c>
      <c r="F198" s="39">
        <v>0</v>
      </c>
      <c r="G198" s="6">
        <v>0</v>
      </c>
      <c r="H198" s="6">
        <v>0</v>
      </c>
      <c r="I198" s="22">
        <v>0</v>
      </c>
      <c r="J198" s="25"/>
    </row>
    <row r="199" spans="1:10" x14ac:dyDescent="0.3">
      <c r="A199" s="1" t="s">
        <v>348</v>
      </c>
      <c r="B199" s="1" t="s">
        <v>349</v>
      </c>
      <c r="C199" s="6"/>
      <c r="D199" s="6"/>
      <c r="E199" s="15">
        <v>1600</v>
      </c>
      <c r="F199" s="39">
        <v>1973.56</v>
      </c>
      <c r="G199" s="6">
        <v>-373.56</v>
      </c>
      <c r="H199" s="6">
        <v>123.35</v>
      </c>
      <c r="I199" s="35">
        <v>2500</v>
      </c>
      <c r="J199" s="25">
        <v>2000</v>
      </c>
    </row>
    <row r="200" spans="1:10" x14ac:dyDescent="0.3">
      <c r="A200" s="1" t="s">
        <v>350</v>
      </c>
      <c r="B200" s="1" t="s">
        <v>351</v>
      </c>
      <c r="C200" s="6"/>
      <c r="D200" s="6">
        <v>632.5</v>
      </c>
      <c r="E200" s="15">
        <v>0</v>
      </c>
      <c r="F200" s="39">
        <v>-1145.1199999999999</v>
      </c>
      <c r="G200" s="6">
        <v>1145.1199999999999</v>
      </c>
      <c r="H200" s="6">
        <v>100</v>
      </c>
      <c r="I200" s="22">
        <v>0</v>
      </c>
      <c r="J200" s="25"/>
    </row>
    <row r="201" spans="1:10" x14ac:dyDescent="0.3">
      <c r="A201" s="1" t="s">
        <v>352</v>
      </c>
      <c r="B201" s="1" t="s">
        <v>353</v>
      </c>
      <c r="C201" s="6">
        <v>787.5</v>
      </c>
      <c r="D201" s="6">
        <v>7366.54</v>
      </c>
      <c r="E201" s="15">
        <v>19000</v>
      </c>
      <c r="F201" s="39">
        <v>58367.78</v>
      </c>
      <c r="G201" s="6">
        <v>-39367.78</v>
      </c>
      <c r="H201" s="6">
        <v>307.2</v>
      </c>
      <c r="I201" s="22">
        <v>58367.78</v>
      </c>
      <c r="J201" s="25"/>
    </row>
    <row r="202" spans="1:10" x14ac:dyDescent="0.3">
      <c r="A202" s="1" t="s">
        <v>354</v>
      </c>
      <c r="B202" s="1" t="s">
        <v>355</v>
      </c>
      <c r="C202" s="6">
        <v>6189</v>
      </c>
      <c r="D202" s="6">
        <v>14130</v>
      </c>
      <c r="E202" s="15">
        <v>14488</v>
      </c>
      <c r="F202" s="39">
        <v>9554.75</v>
      </c>
      <c r="G202" s="6">
        <v>5132.8100000000004</v>
      </c>
      <c r="H202" s="6">
        <v>64.569999999999993</v>
      </c>
      <c r="I202" s="22">
        <v>14488</v>
      </c>
      <c r="J202" s="25">
        <v>14488</v>
      </c>
    </row>
    <row r="203" spans="1:10" x14ac:dyDescent="0.3">
      <c r="A203" s="1" t="s">
        <v>356</v>
      </c>
      <c r="B203" s="1" t="s">
        <v>357</v>
      </c>
      <c r="C203" s="6">
        <v>473.57</v>
      </c>
      <c r="D203" s="6">
        <v>1054.05</v>
      </c>
      <c r="E203" s="15">
        <v>1108</v>
      </c>
      <c r="F203" s="39">
        <v>730.93</v>
      </c>
      <c r="G203" s="6">
        <v>392.33</v>
      </c>
      <c r="H203" s="6">
        <v>64.59</v>
      </c>
      <c r="I203" s="22">
        <v>1108</v>
      </c>
      <c r="J203" s="25">
        <v>1108</v>
      </c>
    </row>
    <row r="204" spans="1:10" x14ac:dyDescent="0.3">
      <c r="A204" s="1" t="s">
        <v>358</v>
      </c>
      <c r="B204" s="1" t="s">
        <v>359</v>
      </c>
      <c r="C204" s="6"/>
      <c r="D204" s="6">
        <v>204.23</v>
      </c>
      <c r="E204" s="15">
        <v>0</v>
      </c>
      <c r="F204" s="39">
        <v>54.12</v>
      </c>
      <c r="G204" s="6">
        <v>-54.12</v>
      </c>
      <c r="H204" s="6">
        <v>100</v>
      </c>
      <c r="I204" s="22">
        <v>54.12</v>
      </c>
      <c r="J204" s="25">
        <v>0</v>
      </c>
    </row>
    <row r="205" spans="1:10" x14ac:dyDescent="0.3">
      <c r="A205" s="1" t="s">
        <v>360</v>
      </c>
      <c r="B205" s="1" t="s">
        <v>361</v>
      </c>
      <c r="C205" s="6"/>
      <c r="D205" s="6">
        <v>230.79</v>
      </c>
      <c r="E205" s="15">
        <v>1000</v>
      </c>
      <c r="F205" s="39">
        <v>961.67</v>
      </c>
      <c r="G205" s="6">
        <v>38.33</v>
      </c>
      <c r="H205" s="6">
        <v>96.17</v>
      </c>
      <c r="I205" s="22">
        <v>1000</v>
      </c>
      <c r="J205" s="25">
        <v>1500</v>
      </c>
    </row>
    <row r="206" spans="1:10" x14ac:dyDescent="0.3">
      <c r="A206" s="1" t="s">
        <v>362</v>
      </c>
      <c r="B206" s="1" t="s">
        <v>363</v>
      </c>
      <c r="C206" s="6"/>
      <c r="D206" s="6">
        <v>48424.22</v>
      </c>
      <c r="E206" s="15">
        <v>500</v>
      </c>
      <c r="F206" s="39">
        <v>0</v>
      </c>
      <c r="G206" s="6">
        <v>500</v>
      </c>
      <c r="H206" s="6">
        <v>0</v>
      </c>
      <c r="I206" s="22">
        <v>500</v>
      </c>
      <c r="J206" s="25">
        <v>500</v>
      </c>
    </row>
    <row r="207" spans="1:10" x14ac:dyDescent="0.3">
      <c r="A207" s="1" t="s">
        <v>364</v>
      </c>
      <c r="B207" s="1" t="s">
        <v>365</v>
      </c>
      <c r="C207" s="6">
        <v>8300</v>
      </c>
      <c r="D207" s="6"/>
      <c r="E207" s="15">
        <v>1000</v>
      </c>
      <c r="F207" s="39">
        <v>0</v>
      </c>
      <c r="G207" s="6">
        <v>1000</v>
      </c>
      <c r="H207" s="6">
        <v>0</v>
      </c>
      <c r="I207" s="22">
        <v>1000</v>
      </c>
      <c r="J207" s="25">
        <v>2000</v>
      </c>
    </row>
    <row r="208" spans="1:10" x14ac:dyDescent="0.3">
      <c r="A208" s="1" t="s">
        <v>366</v>
      </c>
      <c r="B208" s="1" t="s">
        <v>367</v>
      </c>
      <c r="C208" s="6">
        <v>2269.79</v>
      </c>
      <c r="D208" s="6">
        <v>31.98</v>
      </c>
      <c r="E208" s="15">
        <v>2000</v>
      </c>
      <c r="F208" s="39">
        <v>7649.12</v>
      </c>
      <c r="G208" s="6">
        <v>-5649.12</v>
      </c>
      <c r="H208" s="6">
        <v>382.46</v>
      </c>
      <c r="I208" s="22">
        <v>7469.12</v>
      </c>
      <c r="J208" s="25">
        <v>6000</v>
      </c>
    </row>
    <row r="209" spans="1:10" x14ac:dyDescent="0.3">
      <c r="A209" s="1" t="s">
        <v>368</v>
      </c>
      <c r="B209" s="1" t="s">
        <v>202</v>
      </c>
      <c r="C209" s="6"/>
      <c r="D209" s="6">
        <v>1440.54</v>
      </c>
      <c r="E209" s="15">
        <v>0</v>
      </c>
      <c r="F209" s="39">
        <v>0</v>
      </c>
      <c r="G209" s="6">
        <v>0</v>
      </c>
      <c r="H209" s="6">
        <v>0</v>
      </c>
      <c r="I209" s="22">
        <v>0</v>
      </c>
      <c r="J209" s="25"/>
    </row>
    <row r="210" spans="1:10" x14ac:dyDescent="0.3">
      <c r="A210" s="1" t="s">
        <v>369</v>
      </c>
      <c r="B210" s="1" t="s">
        <v>370</v>
      </c>
      <c r="C210" s="6">
        <v>1036.19</v>
      </c>
      <c r="D210" s="7">
        <v>1373.55</v>
      </c>
      <c r="E210" s="16">
        <v>1500</v>
      </c>
      <c r="F210" s="40">
        <v>1361.61</v>
      </c>
      <c r="G210" s="7">
        <v>138.38999999999999</v>
      </c>
      <c r="H210" s="7">
        <v>90.77</v>
      </c>
      <c r="I210" s="23">
        <v>1500</v>
      </c>
      <c r="J210" s="26">
        <v>1500</v>
      </c>
    </row>
    <row r="211" spans="1:10" x14ac:dyDescent="0.3">
      <c r="A211" s="71" t="s">
        <v>325</v>
      </c>
      <c r="B211" s="68"/>
      <c r="C211" s="43">
        <f>SUM(C195:C210)</f>
        <v>20491.689999999999</v>
      </c>
      <c r="D211" s="43">
        <f>SUM(D195:D210)</f>
        <v>80999.55</v>
      </c>
      <c r="E211" s="44">
        <f>SUM(E195:E210)</f>
        <v>46282</v>
      </c>
      <c r="F211" s="45">
        <f>SUM(F195:F210)</f>
        <v>96983.839999999982</v>
      </c>
      <c r="G211" s="43">
        <f>SUM(G195:G210)</f>
        <v>-46548.480000000003</v>
      </c>
      <c r="H211" s="46">
        <v>200.58</v>
      </c>
      <c r="I211" s="43">
        <f>SUM(I195:I210)</f>
        <v>109744.01999999999</v>
      </c>
      <c r="J211" s="47">
        <f>SUM(J195:J210)</f>
        <v>48096</v>
      </c>
    </row>
    <row r="212" spans="1:10" x14ac:dyDescent="0.3">
      <c r="A212" s="62"/>
      <c r="B212" s="62"/>
      <c r="C212" s="46"/>
      <c r="D212" s="63"/>
      <c r="E212" s="64"/>
      <c r="F212" s="65"/>
      <c r="G212" s="63"/>
      <c r="H212" s="63"/>
      <c r="I212" s="66"/>
      <c r="J212" s="67"/>
    </row>
    <row r="213" spans="1:10" x14ac:dyDescent="0.3">
      <c r="A213" s="71" t="s">
        <v>371</v>
      </c>
      <c r="B213" s="68"/>
      <c r="C213" s="46"/>
      <c r="D213" s="46"/>
      <c r="E213" s="48"/>
      <c r="F213" s="49"/>
      <c r="G213" s="46"/>
      <c r="H213" s="46"/>
      <c r="I213" s="43"/>
      <c r="J213" s="47"/>
    </row>
    <row r="214" spans="1:10" x14ac:dyDescent="0.3">
      <c r="A214" s="29" t="s">
        <v>327</v>
      </c>
      <c r="B214" s="68"/>
      <c r="C214" s="46">
        <v>180046</v>
      </c>
      <c r="D214" s="46">
        <f>C218</f>
        <v>253657</v>
      </c>
      <c r="E214" s="48">
        <f>D218</f>
        <v>273199</v>
      </c>
      <c r="F214" s="49">
        <f>D218</f>
        <v>273199</v>
      </c>
      <c r="G214" s="46">
        <f>D218</f>
        <v>273199</v>
      </c>
      <c r="H214" s="46"/>
      <c r="I214" s="43">
        <f>D218</f>
        <v>273199</v>
      </c>
      <c r="J214" s="47">
        <f>I218</f>
        <v>303403</v>
      </c>
    </row>
    <row r="215" spans="1:10" x14ac:dyDescent="0.3">
      <c r="A215" s="71" t="s">
        <v>80</v>
      </c>
      <c r="B215" s="68"/>
      <c r="C215" s="46">
        <v>94103</v>
      </c>
      <c r="D215" s="46">
        <v>100541</v>
      </c>
      <c r="E215" s="48">
        <v>76486</v>
      </c>
      <c r="F215" s="49">
        <v>59497.09</v>
      </c>
      <c r="G215" s="46">
        <v>16988.91</v>
      </c>
      <c r="H215" s="46">
        <v>77.790000000000006</v>
      </c>
      <c r="I215" s="43">
        <v>76486</v>
      </c>
      <c r="J215" s="47">
        <f>J191</f>
        <v>76286</v>
      </c>
    </row>
    <row r="216" spans="1:10" x14ac:dyDescent="0.3">
      <c r="A216" s="71" t="s">
        <v>325</v>
      </c>
      <c r="B216" s="68"/>
      <c r="C216" s="46">
        <v>20492</v>
      </c>
      <c r="D216" s="50">
        <v>80999</v>
      </c>
      <c r="E216" s="51">
        <v>46282</v>
      </c>
      <c r="F216" s="52">
        <v>92830.48</v>
      </c>
      <c r="G216" s="50">
        <v>-46548.480000000003</v>
      </c>
      <c r="H216" s="50">
        <v>200.58</v>
      </c>
      <c r="I216" s="53">
        <v>46282</v>
      </c>
      <c r="J216" s="54">
        <f>J211</f>
        <v>48096</v>
      </c>
    </row>
    <row r="217" spans="1:10" x14ac:dyDescent="0.3">
      <c r="A217" s="71" t="s">
        <v>328</v>
      </c>
      <c r="B217" s="68"/>
      <c r="C217" s="43">
        <f t="shared" ref="C217:J217" si="0">C215-C216</f>
        <v>73611</v>
      </c>
      <c r="D217" s="43">
        <f t="shared" si="0"/>
        <v>19542</v>
      </c>
      <c r="E217" s="44">
        <f t="shared" si="0"/>
        <v>30204</v>
      </c>
      <c r="F217" s="45">
        <f t="shared" si="0"/>
        <v>-33333.39</v>
      </c>
      <c r="G217" s="43">
        <f t="shared" si="0"/>
        <v>63537.39</v>
      </c>
      <c r="H217" s="43">
        <f t="shared" si="0"/>
        <v>-122.79</v>
      </c>
      <c r="I217" s="43">
        <f t="shared" si="0"/>
        <v>30204</v>
      </c>
      <c r="J217" s="47">
        <f t="shared" si="0"/>
        <v>28190</v>
      </c>
    </row>
    <row r="218" spans="1:10" x14ac:dyDescent="0.3">
      <c r="A218" s="29" t="s">
        <v>329</v>
      </c>
      <c r="B218" s="68"/>
      <c r="C218" s="46">
        <v>253657</v>
      </c>
      <c r="D218" s="46">
        <f>D214+D217</f>
        <v>273199</v>
      </c>
      <c r="E218" s="48">
        <f>E214+E217</f>
        <v>303403</v>
      </c>
      <c r="F218" s="49"/>
      <c r="G218" s="46"/>
      <c r="H218" s="46"/>
      <c r="I218" s="43">
        <f>I214+I217</f>
        <v>303403</v>
      </c>
      <c r="J218" s="47">
        <f>J214+J217</f>
        <v>331593</v>
      </c>
    </row>
    <row r="219" spans="1:10" x14ac:dyDescent="0.3">
      <c r="A219" s="71"/>
      <c r="B219" s="68"/>
      <c r="C219" s="43"/>
      <c r="D219" s="43"/>
      <c r="E219" s="44"/>
      <c r="F219" s="45"/>
      <c r="G219" s="43"/>
      <c r="H219" s="46"/>
      <c r="I219" s="43"/>
      <c r="J219" s="47"/>
    </row>
    <row r="220" spans="1:10" x14ac:dyDescent="0.3">
      <c r="C220" s="6" t="s">
        <v>7</v>
      </c>
      <c r="D220" s="4" t="s">
        <v>8</v>
      </c>
      <c r="E220" s="13" t="s">
        <v>9</v>
      </c>
      <c r="F220" s="38" t="s">
        <v>330</v>
      </c>
      <c r="G220" s="4" t="s">
        <v>331</v>
      </c>
      <c r="H220" s="4" t="s">
        <v>332</v>
      </c>
      <c r="I220" s="21" t="s">
        <v>9</v>
      </c>
      <c r="J220" s="28" t="s">
        <v>526</v>
      </c>
    </row>
    <row r="221" spans="1:10" x14ac:dyDescent="0.3">
      <c r="A221" s="1" t="s">
        <v>372</v>
      </c>
      <c r="C221" s="6"/>
      <c r="E221" s="13"/>
      <c r="F221" s="38"/>
      <c r="J221" s="28"/>
    </row>
    <row r="222" spans="1:10" x14ac:dyDescent="0.3">
      <c r="C222" s="6"/>
      <c r="E222" s="13"/>
      <c r="F222" s="38"/>
      <c r="J222" s="28"/>
    </row>
    <row r="223" spans="1:10" x14ac:dyDescent="0.3">
      <c r="A223" s="1" t="s">
        <v>25</v>
      </c>
      <c r="B223" s="5"/>
      <c r="C223" s="6"/>
      <c r="D223" s="6"/>
      <c r="E223" s="15"/>
      <c r="F223" s="39"/>
      <c r="G223" s="6"/>
      <c r="H223" s="6"/>
      <c r="I223" s="22"/>
      <c r="J223" s="25"/>
    </row>
    <row r="224" spans="1:10" x14ac:dyDescent="0.3">
      <c r="A224" s="1" t="s">
        <v>373</v>
      </c>
      <c r="B224" s="1" t="s">
        <v>49</v>
      </c>
      <c r="C224" s="6"/>
      <c r="D224" s="6"/>
      <c r="E224" s="15">
        <v>0</v>
      </c>
      <c r="F224" s="39">
        <v>62606.73</v>
      </c>
      <c r="G224" s="6">
        <v>-62606.73</v>
      </c>
      <c r="H224" s="6">
        <v>100</v>
      </c>
      <c r="I224" s="22">
        <v>62606.73</v>
      </c>
      <c r="J224" s="25"/>
    </row>
    <row r="225" spans="1:10" x14ac:dyDescent="0.3">
      <c r="A225" s="1" t="s">
        <v>374</v>
      </c>
      <c r="B225" s="1" t="s">
        <v>51</v>
      </c>
      <c r="C225" s="6"/>
      <c r="D225" s="6"/>
      <c r="E225" s="15">
        <v>0</v>
      </c>
      <c r="F225" s="39">
        <v>100000</v>
      </c>
      <c r="G225" s="6">
        <v>-100000</v>
      </c>
      <c r="H225" s="6">
        <v>100</v>
      </c>
      <c r="I225" s="22">
        <v>100000</v>
      </c>
      <c r="J225" s="25"/>
    </row>
    <row r="226" spans="1:10" x14ac:dyDescent="0.3">
      <c r="A226" s="1" t="s">
        <v>375</v>
      </c>
      <c r="B226" s="1" t="s">
        <v>376</v>
      </c>
      <c r="C226" s="6">
        <v>29846.3</v>
      </c>
      <c r="D226" s="6">
        <v>30708.28</v>
      </c>
      <c r="E226" s="15">
        <v>29537</v>
      </c>
      <c r="F226" s="39">
        <v>25461.45</v>
      </c>
      <c r="G226" s="6">
        <v>11748.43</v>
      </c>
      <c r="H226" s="6">
        <v>60.22</v>
      </c>
      <c r="I226" s="22">
        <v>29537</v>
      </c>
      <c r="J226" s="25">
        <v>29537</v>
      </c>
    </row>
    <row r="227" spans="1:10" x14ac:dyDescent="0.3">
      <c r="A227" s="1" t="s">
        <v>377</v>
      </c>
      <c r="B227" s="1" t="s">
        <v>378</v>
      </c>
      <c r="C227" s="6"/>
      <c r="D227" s="6"/>
      <c r="E227" s="15">
        <v>0</v>
      </c>
      <c r="F227" s="39">
        <v>2500</v>
      </c>
      <c r="G227" s="6">
        <v>-2500</v>
      </c>
      <c r="H227" s="6">
        <v>100</v>
      </c>
      <c r="I227" s="22">
        <v>2500</v>
      </c>
      <c r="J227" s="25"/>
    </row>
    <row r="228" spans="1:10" x14ac:dyDescent="0.3">
      <c r="A228" s="1" t="s">
        <v>379</v>
      </c>
      <c r="B228" s="1" t="s">
        <v>380</v>
      </c>
      <c r="C228" s="6">
        <v>2.78</v>
      </c>
      <c r="D228" s="6">
        <v>2.52</v>
      </c>
      <c r="E228" s="15">
        <v>0</v>
      </c>
      <c r="F228" s="39">
        <v>0</v>
      </c>
      <c r="G228" s="6">
        <v>0</v>
      </c>
      <c r="H228" s="6">
        <v>0</v>
      </c>
      <c r="I228" s="22">
        <v>0</v>
      </c>
      <c r="J228" s="25"/>
    </row>
    <row r="229" spans="1:10" x14ac:dyDescent="0.3">
      <c r="A229" s="1" t="s">
        <v>381</v>
      </c>
      <c r="B229" s="1" t="s">
        <v>382</v>
      </c>
      <c r="C229" s="46"/>
      <c r="D229" s="50"/>
      <c r="E229" s="51">
        <v>96906</v>
      </c>
      <c r="F229" s="52">
        <v>105000</v>
      </c>
      <c r="G229" s="50">
        <v>-8094</v>
      </c>
      <c r="H229" s="50">
        <v>108.35</v>
      </c>
      <c r="I229" s="53">
        <v>105000</v>
      </c>
      <c r="J229" s="54"/>
    </row>
    <row r="230" spans="1:10" x14ac:dyDescent="0.3">
      <c r="A230" s="1" t="s">
        <v>80</v>
      </c>
      <c r="B230" s="5"/>
      <c r="C230" s="43">
        <f>SUM(C224:C229)</f>
        <v>29849.079999999998</v>
      </c>
      <c r="D230" s="43">
        <f>SUM(D224:D229)</f>
        <v>30710.799999999999</v>
      </c>
      <c r="E230" s="44">
        <f>SUM(E224:E229)</f>
        <v>126443</v>
      </c>
      <c r="F230" s="45">
        <f>SUM(F224:F229)</f>
        <v>295568.18000000005</v>
      </c>
      <c r="G230" s="43">
        <f>SUM(G224:G229)</f>
        <v>-161452.30000000002</v>
      </c>
      <c r="H230" s="46">
        <v>227.69</v>
      </c>
      <c r="I230" s="43">
        <f>SUM(I224:I229)</f>
        <v>299643.73</v>
      </c>
      <c r="J230" s="47">
        <f>SUM(J224:J229)</f>
        <v>29537</v>
      </c>
    </row>
    <row r="231" spans="1:10" x14ac:dyDescent="0.3">
      <c r="C231" s="6"/>
      <c r="E231" s="13"/>
      <c r="F231" s="38"/>
      <c r="J231" s="28"/>
    </row>
    <row r="232" spans="1:10" x14ac:dyDescent="0.3">
      <c r="C232" s="6"/>
      <c r="E232" s="13"/>
      <c r="F232" s="38"/>
      <c r="J232" s="28"/>
    </row>
    <row r="233" spans="1:10" x14ac:dyDescent="0.3">
      <c r="A233" s="1" t="s">
        <v>81</v>
      </c>
      <c r="B233" s="5"/>
      <c r="C233" s="6"/>
      <c r="D233" s="6"/>
      <c r="E233" s="15"/>
      <c r="F233" s="39"/>
      <c r="G233" s="6"/>
      <c r="H233" s="6"/>
      <c r="I233" s="22"/>
      <c r="J233" s="25"/>
    </row>
    <row r="234" spans="1:10" x14ac:dyDescent="0.3">
      <c r="A234" s="1" t="s">
        <v>383</v>
      </c>
      <c r="B234" s="1" t="s">
        <v>384</v>
      </c>
      <c r="C234" s="6">
        <v>605</v>
      </c>
      <c r="D234" s="6">
        <v>757</v>
      </c>
      <c r="E234" s="15">
        <v>850</v>
      </c>
      <c r="F234" s="39">
        <v>865</v>
      </c>
      <c r="G234" s="6">
        <v>-15</v>
      </c>
      <c r="H234" s="6">
        <v>101.76</v>
      </c>
      <c r="I234" s="22">
        <v>865</v>
      </c>
      <c r="J234" s="25">
        <v>900</v>
      </c>
    </row>
    <row r="235" spans="1:10" x14ac:dyDescent="0.3">
      <c r="A235" s="1" t="s">
        <v>385</v>
      </c>
      <c r="B235" s="1" t="s">
        <v>236</v>
      </c>
      <c r="C235" s="6"/>
      <c r="D235" s="6"/>
      <c r="E235" s="15"/>
      <c r="F235" s="39"/>
      <c r="G235" s="6"/>
      <c r="H235" s="6"/>
      <c r="I235" s="22"/>
      <c r="J235" s="25"/>
    </row>
    <row r="236" spans="1:10" x14ac:dyDescent="0.3">
      <c r="A236" s="1" t="s">
        <v>386</v>
      </c>
      <c r="B236" s="1" t="s">
        <v>387</v>
      </c>
      <c r="C236" s="6">
        <v>1612.5</v>
      </c>
      <c r="D236" s="6">
        <v>2197.89</v>
      </c>
      <c r="E236" s="15">
        <v>1700</v>
      </c>
      <c r="F236" s="39">
        <v>2887.88</v>
      </c>
      <c r="G236" s="6">
        <v>649.25</v>
      </c>
      <c r="H236" s="6">
        <v>61.81</v>
      </c>
      <c r="I236" s="35">
        <v>4000</v>
      </c>
      <c r="J236" s="25">
        <v>3000</v>
      </c>
    </row>
    <row r="237" spans="1:10" x14ac:dyDescent="0.3">
      <c r="A237" s="1" t="s">
        <v>388</v>
      </c>
      <c r="B237" s="1" t="s">
        <v>389</v>
      </c>
      <c r="C237" s="6">
        <v>123.36</v>
      </c>
      <c r="D237" s="6">
        <v>168.14</v>
      </c>
      <c r="E237" s="15">
        <v>51</v>
      </c>
      <c r="F237" s="39">
        <v>220.92</v>
      </c>
      <c r="G237" s="6">
        <v>-29.4</v>
      </c>
      <c r="H237" s="6">
        <v>157.65</v>
      </c>
      <c r="I237" s="35">
        <v>400</v>
      </c>
      <c r="J237" s="25">
        <v>300</v>
      </c>
    </row>
    <row r="238" spans="1:10" x14ac:dyDescent="0.3">
      <c r="A238" s="1" t="s">
        <v>390</v>
      </c>
      <c r="B238" s="1" t="s">
        <v>391</v>
      </c>
      <c r="C238" s="6"/>
      <c r="D238" s="6">
        <v>22.51</v>
      </c>
      <c r="E238" s="15">
        <v>0</v>
      </c>
      <c r="F238" s="39">
        <v>0</v>
      </c>
      <c r="G238" s="6">
        <v>0</v>
      </c>
      <c r="H238" s="6">
        <v>0</v>
      </c>
      <c r="I238" s="22">
        <v>0</v>
      </c>
      <c r="J238" s="25"/>
    </row>
    <row r="239" spans="1:10" x14ac:dyDescent="0.3">
      <c r="A239" s="1" t="s">
        <v>392</v>
      </c>
      <c r="B239" s="1" t="s">
        <v>393</v>
      </c>
      <c r="C239" s="6"/>
      <c r="D239" s="6"/>
      <c r="E239" s="15">
        <v>1600</v>
      </c>
      <c r="F239" s="39">
        <v>1751.73</v>
      </c>
      <c r="G239" s="6">
        <v>-151.72999999999999</v>
      </c>
      <c r="H239" s="6">
        <v>109.48</v>
      </c>
      <c r="I239" s="35">
        <v>2500</v>
      </c>
      <c r="J239" s="25">
        <v>1000</v>
      </c>
    </row>
    <row r="240" spans="1:10" x14ac:dyDescent="0.3">
      <c r="A240" s="1" t="s">
        <v>394</v>
      </c>
      <c r="B240" s="1" t="s">
        <v>395</v>
      </c>
      <c r="C240" s="6">
        <v>8426</v>
      </c>
      <c r="D240" s="6">
        <v>18359</v>
      </c>
      <c r="E240" s="15">
        <v>19365</v>
      </c>
      <c r="F240" s="39">
        <v>10678.5</v>
      </c>
      <c r="G240" s="6">
        <v>9595.5</v>
      </c>
      <c r="H240" s="6">
        <v>50.45</v>
      </c>
      <c r="I240" s="35">
        <v>15000</v>
      </c>
      <c r="J240" s="25">
        <v>12000</v>
      </c>
    </row>
    <row r="241" spans="1:10" x14ac:dyDescent="0.3">
      <c r="A241" s="1" t="s">
        <v>396</v>
      </c>
      <c r="B241" s="1" t="s">
        <v>397</v>
      </c>
      <c r="C241" s="6">
        <v>644.52</v>
      </c>
      <c r="D241" s="6">
        <v>1404.75</v>
      </c>
      <c r="E241" s="15">
        <v>1483</v>
      </c>
      <c r="F241" s="39">
        <v>816.88</v>
      </c>
      <c r="G241" s="6">
        <v>735.64</v>
      </c>
      <c r="H241" s="6">
        <v>50.4</v>
      </c>
      <c r="I241" s="22">
        <v>1483</v>
      </c>
      <c r="J241" s="25">
        <v>1483</v>
      </c>
    </row>
    <row r="242" spans="1:10" x14ac:dyDescent="0.3">
      <c r="A242" s="1" t="s">
        <v>398</v>
      </c>
      <c r="B242" s="1" t="s">
        <v>399</v>
      </c>
      <c r="C242" s="6"/>
      <c r="D242" s="6">
        <v>227.73</v>
      </c>
      <c r="E242" s="15">
        <v>0</v>
      </c>
      <c r="F242" s="39">
        <v>25.65</v>
      </c>
      <c r="G242" s="6">
        <v>-25.65</v>
      </c>
      <c r="H242" s="6">
        <v>100</v>
      </c>
      <c r="I242" s="22">
        <v>25.65</v>
      </c>
      <c r="J242" s="25"/>
    </row>
    <row r="243" spans="1:10" x14ac:dyDescent="0.3">
      <c r="A243" s="1" t="s">
        <v>400</v>
      </c>
      <c r="B243" s="1" t="s">
        <v>401</v>
      </c>
      <c r="C243" s="6"/>
      <c r="D243" s="6">
        <v>230.79</v>
      </c>
      <c r="E243" s="15">
        <v>1000</v>
      </c>
      <c r="F243" s="39">
        <v>583.80999999999995</v>
      </c>
      <c r="G243" s="6">
        <v>416.19</v>
      </c>
      <c r="H243" s="6">
        <v>58.38</v>
      </c>
      <c r="I243" s="22">
        <v>1000</v>
      </c>
      <c r="J243" s="25">
        <v>1000</v>
      </c>
    </row>
    <row r="244" spans="1:10" x14ac:dyDescent="0.3">
      <c r="A244" s="1" t="s">
        <v>402</v>
      </c>
      <c r="B244" s="1" t="s">
        <v>403</v>
      </c>
      <c r="C244" s="6"/>
      <c r="D244" s="6">
        <v>26383.97</v>
      </c>
      <c r="E244" s="15">
        <v>85163</v>
      </c>
      <c r="F244" s="39">
        <v>294912.42</v>
      </c>
      <c r="G244" s="6">
        <v>-209749.42</v>
      </c>
      <c r="H244" s="6">
        <v>346.29</v>
      </c>
      <c r="I244" s="22">
        <v>294912.42</v>
      </c>
      <c r="J244" s="25"/>
    </row>
    <row r="245" spans="1:10" x14ac:dyDescent="0.3">
      <c r="A245" s="1" t="s">
        <v>404</v>
      </c>
      <c r="B245" s="1" t="s">
        <v>405</v>
      </c>
      <c r="C245" s="6">
        <v>1250</v>
      </c>
      <c r="D245" s="6"/>
      <c r="E245" s="15">
        <v>2500</v>
      </c>
      <c r="F245" s="39">
        <v>0</v>
      </c>
      <c r="G245" s="6">
        <v>2500</v>
      </c>
      <c r="H245" s="6">
        <v>0</v>
      </c>
      <c r="I245" s="22">
        <v>2500</v>
      </c>
      <c r="J245" s="25">
        <v>500</v>
      </c>
    </row>
    <row r="246" spans="1:10" x14ac:dyDescent="0.3">
      <c r="A246" s="1" t="s">
        <v>406</v>
      </c>
      <c r="B246" s="1" t="s">
        <v>202</v>
      </c>
      <c r="C246" s="6"/>
      <c r="D246" s="6">
        <v>44.56</v>
      </c>
      <c r="E246" s="15">
        <v>0</v>
      </c>
      <c r="F246" s="39">
        <v>0</v>
      </c>
      <c r="G246" s="6">
        <v>0</v>
      </c>
      <c r="H246" s="6">
        <v>0</v>
      </c>
      <c r="I246" s="22">
        <v>0</v>
      </c>
      <c r="J246" s="25"/>
    </row>
    <row r="247" spans="1:10" x14ac:dyDescent="0.3">
      <c r="A247" s="1" t="s">
        <v>407</v>
      </c>
      <c r="B247" s="1" t="s">
        <v>408</v>
      </c>
      <c r="C247" s="6">
        <v>229.5</v>
      </c>
      <c r="D247" s="6"/>
      <c r="E247" s="15">
        <v>250</v>
      </c>
      <c r="F247" s="39">
        <v>0</v>
      </c>
      <c r="G247" s="6">
        <v>250</v>
      </c>
      <c r="H247" s="6">
        <v>0</v>
      </c>
      <c r="I247" s="22">
        <v>250</v>
      </c>
      <c r="J247" s="25"/>
    </row>
    <row r="248" spans="1:10" x14ac:dyDescent="0.3">
      <c r="A248" s="1" t="s">
        <v>409</v>
      </c>
      <c r="B248" s="1" t="s">
        <v>410</v>
      </c>
      <c r="C248" s="6">
        <v>17.559999999999999</v>
      </c>
      <c r="D248" s="7"/>
      <c r="E248" s="16">
        <v>20</v>
      </c>
      <c r="F248" s="40">
        <v>0</v>
      </c>
      <c r="G248" s="7">
        <v>20</v>
      </c>
      <c r="H248" s="7">
        <v>0</v>
      </c>
      <c r="I248" s="23">
        <v>20</v>
      </c>
      <c r="J248" s="26"/>
    </row>
    <row r="249" spans="1:10" x14ac:dyDescent="0.3">
      <c r="A249" s="1" t="s">
        <v>325</v>
      </c>
      <c r="B249" s="68"/>
      <c r="C249" s="43">
        <f>SUM(C234:C248)</f>
        <v>12908.44</v>
      </c>
      <c r="D249" s="43">
        <f>SUM(D234:D248)</f>
        <v>49796.34</v>
      </c>
      <c r="E249" s="44">
        <f>SUM(E234:E248)</f>
        <v>113982</v>
      </c>
      <c r="F249" s="45">
        <f>SUM(F234:F248)</f>
        <v>312742.78999999998</v>
      </c>
      <c r="G249" s="43">
        <f>SUM(G234:G248)</f>
        <v>-195804.62000000002</v>
      </c>
      <c r="H249" s="46">
        <v>271.79000000000002</v>
      </c>
      <c r="I249" s="43">
        <f>SUM(I234:I248)</f>
        <v>322956.07</v>
      </c>
      <c r="J249" s="47">
        <f>SUM(J234:J248)</f>
        <v>20183</v>
      </c>
    </row>
    <row r="250" spans="1:10" x14ac:dyDescent="0.3">
      <c r="B250" s="62"/>
      <c r="C250" s="46"/>
      <c r="D250" s="63"/>
      <c r="E250" s="64"/>
      <c r="F250" s="65"/>
      <c r="G250" s="63"/>
      <c r="H250" s="63"/>
      <c r="I250" s="66"/>
      <c r="J250" s="67"/>
    </row>
    <row r="251" spans="1:10" x14ac:dyDescent="0.3">
      <c r="A251" s="71" t="s">
        <v>411</v>
      </c>
      <c r="B251" s="68"/>
      <c r="C251" s="46"/>
      <c r="D251" s="46"/>
      <c r="E251" s="48"/>
      <c r="F251" s="49"/>
      <c r="G251" s="46"/>
      <c r="H251" s="46"/>
      <c r="I251" s="43"/>
      <c r="J251" s="47"/>
    </row>
    <row r="252" spans="1:10" x14ac:dyDescent="0.3">
      <c r="A252" s="29" t="s">
        <v>327</v>
      </c>
      <c r="B252" s="68"/>
      <c r="C252" s="46">
        <v>19972</v>
      </c>
      <c r="D252" s="46">
        <f>C256</f>
        <v>36912</v>
      </c>
      <c r="E252" s="48">
        <f>D256</f>
        <v>17827</v>
      </c>
      <c r="F252" s="49">
        <f>D256</f>
        <v>17827</v>
      </c>
      <c r="G252" s="46">
        <f>D256</f>
        <v>17827</v>
      </c>
      <c r="H252" s="46"/>
      <c r="I252" s="43">
        <f>D256</f>
        <v>17827</v>
      </c>
      <c r="J252" s="47">
        <f>I256</f>
        <v>-6482.4700000000303</v>
      </c>
    </row>
    <row r="253" spans="1:10" x14ac:dyDescent="0.3">
      <c r="A253" s="71" t="s">
        <v>80</v>
      </c>
      <c r="B253" s="68"/>
      <c r="C253" s="46">
        <v>29849</v>
      </c>
      <c r="D253" s="46">
        <v>30711</v>
      </c>
      <c r="E253" s="48">
        <v>126443</v>
      </c>
      <c r="F253" s="49">
        <v>287895.3</v>
      </c>
      <c r="G253" s="46">
        <v>-161452.29999999999</v>
      </c>
      <c r="H253" s="46">
        <v>227.69</v>
      </c>
      <c r="I253" s="43">
        <v>299643.73</v>
      </c>
      <c r="J253" s="47">
        <f>J230</f>
        <v>29537</v>
      </c>
    </row>
    <row r="254" spans="1:10" x14ac:dyDescent="0.3">
      <c r="A254" s="71" t="s">
        <v>325</v>
      </c>
      <c r="B254" s="68"/>
      <c r="C254" s="46">
        <v>12909</v>
      </c>
      <c r="D254" s="50">
        <v>49796</v>
      </c>
      <c r="E254" s="51">
        <v>113982</v>
      </c>
      <c r="F254" s="52">
        <v>309786.62</v>
      </c>
      <c r="G254" s="50">
        <v>-195804.62</v>
      </c>
      <c r="H254" s="50">
        <v>271.79000000000002</v>
      </c>
      <c r="I254" s="53">
        <v>323953.2</v>
      </c>
      <c r="J254" s="54">
        <f>J249</f>
        <v>20183</v>
      </c>
    </row>
    <row r="255" spans="1:10" x14ac:dyDescent="0.3">
      <c r="A255" s="71" t="s">
        <v>328</v>
      </c>
      <c r="B255" s="68"/>
      <c r="C255" s="53">
        <f>C253-C254</f>
        <v>16940</v>
      </c>
      <c r="D255" s="53">
        <f>D253-D254</f>
        <v>-19085</v>
      </c>
      <c r="E255" s="55">
        <f>E253-E254</f>
        <v>12461</v>
      </c>
      <c r="F255" s="56">
        <f>F253-F254</f>
        <v>-21891.320000000007</v>
      </c>
      <c r="G255" s="53">
        <f>G253-G254</f>
        <v>34352.320000000007</v>
      </c>
      <c r="H255" s="53"/>
      <c r="I255" s="53">
        <f>I253-I254</f>
        <v>-24309.47000000003</v>
      </c>
      <c r="J255" s="54">
        <f>J253-J254</f>
        <v>9354</v>
      </c>
    </row>
    <row r="256" spans="1:10" x14ac:dyDescent="0.3">
      <c r="A256" s="29" t="s">
        <v>329</v>
      </c>
      <c r="B256" s="68"/>
      <c r="C256" s="46">
        <v>36912</v>
      </c>
      <c r="D256" s="50">
        <v>17827</v>
      </c>
      <c r="E256" s="51">
        <f>E252+E255</f>
        <v>30288</v>
      </c>
      <c r="F256" s="52"/>
      <c r="G256" s="50"/>
      <c r="H256" s="50"/>
      <c r="I256" s="50">
        <f>I252+I255</f>
        <v>-6482.4700000000303</v>
      </c>
      <c r="J256" s="57">
        <f>J252+J255</f>
        <v>2871.5299999999697</v>
      </c>
    </row>
    <row r="257" spans="1:10" x14ac:dyDescent="0.3">
      <c r="A257" s="1"/>
      <c r="B257" s="68"/>
      <c r="C257" s="43"/>
      <c r="D257" s="43"/>
      <c r="E257" s="44"/>
      <c r="F257" s="45"/>
      <c r="G257" s="43"/>
      <c r="H257" s="46"/>
      <c r="I257" s="43"/>
      <c r="J257" s="47"/>
    </row>
    <row r="258" spans="1:10" x14ac:dyDescent="0.3">
      <c r="C258" s="6"/>
      <c r="E258" s="13"/>
      <c r="F258" s="38"/>
      <c r="J258" s="28"/>
    </row>
    <row r="259" spans="1:10" x14ac:dyDescent="0.3">
      <c r="A259" s="1" t="s">
        <v>412</v>
      </c>
      <c r="C259" s="6"/>
      <c r="E259" s="13"/>
      <c r="F259" s="38"/>
      <c r="J259" s="28"/>
    </row>
    <row r="260" spans="1:10" x14ac:dyDescent="0.3">
      <c r="C260" s="6"/>
      <c r="E260" s="13"/>
      <c r="F260" s="38"/>
      <c r="J260" s="28"/>
    </row>
    <row r="261" spans="1:10" x14ac:dyDescent="0.3">
      <c r="A261" s="1" t="s">
        <v>25</v>
      </c>
      <c r="B261" s="5"/>
      <c r="C261" s="6"/>
      <c r="D261" s="6"/>
      <c r="E261" s="15"/>
      <c r="F261" s="39"/>
      <c r="G261" s="6"/>
      <c r="H261" s="6"/>
      <c r="I261" s="22"/>
      <c r="J261" s="25"/>
    </row>
    <row r="262" spans="1:10" x14ac:dyDescent="0.3">
      <c r="A262" s="1" t="s">
        <v>413</v>
      </c>
      <c r="B262" s="1" t="s">
        <v>414</v>
      </c>
      <c r="C262" s="6">
        <v>810.9</v>
      </c>
      <c r="D262" s="7">
        <v>1649.68</v>
      </c>
      <c r="E262" s="16">
        <v>0</v>
      </c>
      <c r="F262" s="40">
        <v>50</v>
      </c>
      <c r="G262" s="7">
        <v>-50</v>
      </c>
      <c r="H262" s="7">
        <v>100</v>
      </c>
      <c r="I262" s="23">
        <v>0</v>
      </c>
      <c r="J262" s="26">
        <v>0</v>
      </c>
    </row>
    <row r="263" spans="1:10" x14ac:dyDescent="0.3">
      <c r="A263" s="1" t="s">
        <v>80</v>
      </c>
      <c r="B263" s="5"/>
      <c r="C263" s="6">
        <v>810.9</v>
      </c>
      <c r="D263" s="6">
        <v>1649.68</v>
      </c>
      <c r="E263" s="15">
        <v>0</v>
      </c>
      <c r="F263" s="39">
        <v>50</v>
      </c>
      <c r="G263" s="6">
        <v>-50</v>
      </c>
      <c r="H263" s="6">
        <v>100</v>
      </c>
      <c r="I263" s="22">
        <v>0</v>
      </c>
      <c r="J263" s="25">
        <v>0</v>
      </c>
    </row>
    <row r="264" spans="1:10" x14ac:dyDescent="0.3">
      <c r="C264" s="6"/>
      <c r="E264" s="13"/>
      <c r="F264" s="38"/>
      <c r="J264" s="28"/>
    </row>
    <row r="265" spans="1:10" x14ac:dyDescent="0.3">
      <c r="A265" s="1" t="s">
        <v>81</v>
      </c>
      <c r="B265" s="5"/>
      <c r="C265" s="6"/>
      <c r="D265" s="6"/>
      <c r="E265" s="15"/>
      <c r="F265" s="39"/>
      <c r="G265" s="6"/>
      <c r="H265" s="6"/>
      <c r="I265" s="22"/>
      <c r="J265" s="25"/>
    </row>
    <row r="266" spans="1:10" x14ac:dyDescent="0.3">
      <c r="A266" s="1" t="s">
        <v>415</v>
      </c>
      <c r="B266" s="1" t="s">
        <v>416</v>
      </c>
      <c r="C266" s="6">
        <v>0</v>
      </c>
      <c r="D266" s="7">
        <v>0.2</v>
      </c>
      <c r="E266" s="16">
        <v>0</v>
      </c>
      <c r="F266" s="40">
        <v>1931.2</v>
      </c>
      <c r="G266" s="7">
        <v>-1931.2</v>
      </c>
      <c r="H266" s="7">
        <v>100</v>
      </c>
      <c r="I266" s="23">
        <v>0</v>
      </c>
      <c r="J266" s="26">
        <v>0</v>
      </c>
    </row>
    <row r="267" spans="1:10" x14ac:dyDescent="0.3">
      <c r="A267" s="1" t="s">
        <v>325</v>
      </c>
      <c r="B267" s="5"/>
      <c r="C267" s="6">
        <v>0</v>
      </c>
      <c r="D267" s="6">
        <v>0.2</v>
      </c>
      <c r="E267" s="15">
        <v>0</v>
      </c>
      <c r="F267" s="39">
        <v>1931.2</v>
      </c>
      <c r="G267" s="6">
        <v>-1931.2</v>
      </c>
      <c r="H267" s="6">
        <v>100</v>
      </c>
      <c r="I267" s="22">
        <v>0</v>
      </c>
      <c r="J267" s="25">
        <v>0</v>
      </c>
    </row>
    <row r="268" spans="1:10" x14ac:dyDescent="0.3">
      <c r="C268" s="6"/>
      <c r="D268" s="8"/>
      <c r="E268" s="17"/>
      <c r="F268" s="42"/>
      <c r="G268" s="8"/>
      <c r="H268" s="8"/>
      <c r="I268" s="24"/>
      <c r="J268" s="27"/>
    </row>
    <row r="269" spans="1:10" x14ac:dyDescent="0.3">
      <c r="A269" s="1" t="s">
        <v>417</v>
      </c>
      <c r="B269" s="5"/>
      <c r="C269" s="6"/>
      <c r="D269" s="6"/>
      <c r="E269" s="15"/>
      <c r="F269" s="39"/>
      <c r="G269" s="6"/>
      <c r="H269" s="6"/>
      <c r="I269" s="22"/>
      <c r="J269" s="25"/>
    </row>
    <row r="270" spans="1:10" x14ac:dyDescent="0.3">
      <c r="A270" s="1" t="s">
        <v>80</v>
      </c>
      <c r="B270" s="5"/>
      <c r="C270" s="6"/>
      <c r="D270" s="6">
        <v>1649.68</v>
      </c>
      <c r="E270" s="15">
        <v>0</v>
      </c>
      <c r="F270" s="39">
        <v>50</v>
      </c>
      <c r="G270" s="6">
        <v>-50</v>
      </c>
      <c r="H270" s="6">
        <v>100</v>
      </c>
      <c r="I270" s="22">
        <v>0</v>
      </c>
      <c r="J270" s="25">
        <v>0</v>
      </c>
    </row>
    <row r="271" spans="1:10" x14ac:dyDescent="0.3">
      <c r="A271" s="1" t="s">
        <v>325</v>
      </c>
      <c r="B271" s="5"/>
      <c r="C271" s="6"/>
      <c r="D271" s="7">
        <v>0.2</v>
      </c>
      <c r="E271" s="16">
        <v>0</v>
      </c>
      <c r="F271" s="40">
        <v>1931.2</v>
      </c>
      <c r="G271" s="7">
        <v>-1931.2</v>
      </c>
      <c r="H271" s="7">
        <v>100</v>
      </c>
      <c r="I271" s="23">
        <v>0</v>
      </c>
      <c r="J271" s="26">
        <v>0</v>
      </c>
    </row>
    <row r="272" spans="1:10" x14ac:dyDescent="0.3">
      <c r="A272" s="1"/>
      <c r="B272" s="5"/>
      <c r="C272" s="6"/>
      <c r="D272" s="6"/>
      <c r="E272" s="15"/>
      <c r="F272" s="39"/>
      <c r="G272" s="6"/>
      <c r="H272" s="6"/>
      <c r="I272" s="22"/>
      <c r="J272" s="25"/>
    </row>
    <row r="273" spans="1:10" x14ac:dyDescent="0.3">
      <c r="C273" s="6" t="s">
        <v>7</v>
      </c>
      <c r="D273" s="4" t="s">
        <v>8</v>
      </c>
      <c r="E273" s="13" t="s">
        <v>9</v>
      </c>
      <c r="F273" s="38" t="s">
        <v>330</v>
      </c>
      <c r="G273" s="4" t="s">
        <v>331</v>
      </c>
      <c r="H273" s="4" t="s">
        <v>332</v>
      </c>
      <c r="I273" s="21" t="s">
        <v>9</v>
      </c>
      <c r="J273" s="28" t="s">
        <v>526</v>
      </c>
    </row>
    <row r="274" spans="1:10" x14ac:dyDescent="0.3">
      <c r="A274" s="1" t="s">
        <v>418</v>
      </c>
      <c r="C274" s="6"/>
      <c r="E274" s="13"/>
      <c r="F274" s="38"/>
      <c r="J274" s="28"/>
    </row>
    <row r="275" spans="1:10" x14ac:dyDescent="0.3">
      <c r="C275" s="6"/>
      <c r="E275" s="13"/>
      <c r="F275" s="38"/>
      <c r="J275" s="28"/>
    </row>
    <row r="276" spans="1:10" x14ac:dyDescent="0.3">
      <c r="A276" s="1" t="s">
        <v>25</v>
      </c>
      <c r="B276" s="5"/>
      <c r="C276" s="6"/>
      <c r="D276" s="6"/>
      <c r="E276" s="15"/>
      <c r="F276" s="39"/>
      <c r="G276" s="6"/>
      <c r="H276" s="6"/>
      <c r="I276" s="22"/>
      <c r="J276" s="25"/>
    </row>
    <row r="277" spans="1:10" x14ac:dyDescent="0.3">
      <c r="A277" s="1" t="s">
        <v>419</v>
      </c>
      <c r="B277" s="1" t="s">
        <v>420</v>
      </c>
      <c r="C277" s="6">
        <v>83616.210000000006</v>
      </c>
      <c r="D277" s="6">
        <v>73967.960000000006</v>
      </c>
      <c r="E277" s="15">
        <v>87796</v>
      </c>
      <c r="F277" s="39">
        <v>67279.13</v>
      </c>
      <c r="G277" s="6">
        <v>27121.55</v>
      </c>
      <c r="H277" s="6">
        <v>69.11</v>
      </c>
      <c r="I277" s="22">
        <v>87796</v>
      </c>
      <c r="J277" s="25">
        <v>87796</v>
      </c>
    </row>
    <row r="278" spans="1:10" x14ac:dyDescent="0.3">
      <c r="A278" s="1" t="s">
        <v>421</v>
      </c>
      <c r="B278" s="1" t="s">
        <v>422</v>
      </c>
      <c r="C278" s="6">
        <v>537.17999999999995</v>
      </c>
      <c r="D278" s="6">
        <v>1170.45</v>
      </c>
      <c r="E278" s="15">
        <v>1500</v>
      </c>
      <c r="F278" s="39">
        <v>655.32000000000005</v>
      </c>
      <c r="G278" s="6">
        <v>844.68</v>
      </c>
      <c r="H278" s="6">
        <v>43.69</v>
      </c>
      <c r="I278" s="22">
        <v>1500</v>
      </c>
      <c r="J278" s="25">
        <v>1500</v>
      </c>
    </row>
    <row r="279" spans="1:10" x14ac:dyDescent="0.3">
      <c r="A279" s="1" t="s">
        <v>423</v>
      </c>
      <c r="B279" s="1" t="s">
        <v>424</v>
      </c>
      <c r="C279" s="6">
        <v>1510.38</v>
      </c>
      <c r="D279" s="6">
        <v>1752.53</v>
      </c>
      <c r="E279" s="15">
        <v>400</v>
      </c>
      <c r="F279" s="39">
        <v>1613.91</v>
      </c>
      <c r="G279" s="6">
        <v>-1213.9100000000001</v>
      </c>
      <c r="H279" s="6">
        <v>403.48</v>
      </c>
      <c r="I279" s="22">
        <v>1613.91</v>
      </c>
      <c r="J279" s="25">
        <v>400</v>
      </c>
    </row>
    <row r="280" spans="1:10" x14ac:dyDescent="0.3">
      <c r="A280" s="1" t="s">
        <v>425</v>
      </c>
      <c r="B280" s="1" t="s">
        <v>426</v>
      </c>
      <c r="C280" s="6"/>
      <c r="D280" s="7">
        <v>-0.38</v>
      </c>
      <c r="E280" s="16">
        <v>0</v>
      </c>
      <c r="F280" s="40">
        <v>0</v>
      </c>
      <c r="G280" s="7">
        <v>0</v>
      </c>
      <c r="H280" s="7">
        <v>0</v>
      </c>
      <c r="I280" s="23">
        <v>0</v>
      </c>
      <c r="J280" s="26">
        <v>0</v>
      </c>
    </row>
    <row r="281" spans="1:10" x14ac:dyDescent="0.3">
      <c r="A281" s="1" t="s">
        <v>80</v>
      </c>
      <c r="B281" s="5"/>
      <c r="C281" s="43">
        <f>SUM(C277:C280)</f>
        <v>85663.77</v>
      </c>
      <c r="D281" s="43">
        <f>SUM(D277:D280)</f>
        <v>76890.559999999998</v>
      </c>
      <c r="E281" s="44">
        <f>SUM(E277:E280)</f>
        <v>89696</v>
      </c>
      <c r="F281" s="45">
        <f>SUM(F277:F280)</f>
        <v>69548.360000000015</v>
      </c>
      <c r="G281" s="43">
        <f>SUM(G277:G280)</f>
        <v>26752.32</v>
      </c>
      <c r="H281" s="43">
        <v>70.17</v>
      </c>
      <c r="I281" s="43">
        <f>SUM(I277:I280)</f>
        <v>90909.91</v>
      </c>
      <c r="J281" s="47">
        <f>SUM(J277:J280)</f>
        <v>89696</v>
      </c>
    </row>
    <row r="282" spans="1:10" x14ac:dyDescent="0.3">
      <c r="C282" s="6"/>
      <c r="E282" s="13"/>
      <c r="F282" s="38"/>
      <c r="J282" s="28"/>
    </row>
    <row r="283" spans="1:10" x14ac:dyDescent="0.3">
      <c r="C283" s="6"/>
      <c r="E283" s="13"/>
      <c r="F283" s="38"/>
      <c r="J283" s="28"/>
    </row>
    <row r="284" spans="1:10" x14ac:dyDescent="0.3">
      <c r="A284" s="1" t="s">
        <v>81</v>
      </c>
      <c r="B284" s="5"/>
      <c r="C284" s="6"/>
      <c r="D284" s="6"/>
      <c r="E284" s="15"/>
      <c r="F284" s="39"/>
      <c r="G284" s="6"/>
      <c r="H284" s="6"/>
      <c r="I284" s="22"/>
      <c r="J284" s="25"/>
    </row>
    <row r="285" spans="1:10" x14ac:dyDescent="0.3">
      <c r="A285" s="1" t="s">
        <v>427</v>
      </c>
      <c r="B285" s="1" t="s">
        <v>428</v>
      </c>
      <c r="C285" s="6">
        <v>9628.75</v>
      </c>
      <c r="D285" s="6">
        <v>9495.25</v>
      </c>
      <c r="E285" s="15">
        <v>9917</v>
      </c>
      <c r="F285" s="39">
        <v>8888.1299999999992</v>
      </c>
      <c r="G285" s="6">
        <v>1371.37</v>
      </c>
      <c r="H285" s="6">
        <v>86.17</v>
      </c>
      <c r="I285" s="22">
        <v>9917</v>
      </c>
      <c r="J285" s="25">
        <v>9917</v>
      </c>
    </row>
    <row r="286" spans="1:10" x14ac:dyDescent="0.3">
      <c r="A286" s="1" t="s">
        <v>429</v>
      </c>
      <c r="B286" s="1" t="s">
        <v>430</v>
      </c>
      <c r="C286" s="6">
        <v>564.42999999999995</v>
      </c>
      <c r="D286" s="6">
        <v>728.24</v>
      </c>
      <c r="E286" s="15">
        <v>758</v>
      </c>
      <c r="F286" s="39">
        <v>679.92</v>
      </c>
      <c r="G286" s="6">
        <v>104.29</v>
      </c>
      <c r="H286" s="6">
        <v>86.24</v>
      </c>
      <c r="I286" s="22">
        <v>758</v>
      </c>
      <c r="J286" s="25">
        <v>758</v>
      </c>
    </row>
    <row r="287" spans="1:10" x14ac:dyDescent="0.3">
      <c r="A287" s="1" t="s">
        <v>431</v>
      </c>
      <c r="B287" s="1" t="s">
        <v>432</v>
      </c>
      <c r="C287" s="6"/>
      <c r="D287" s="6">
        <v>68.81</v>
      </c>
      <c r="E287" s="15">
        <v>0</v>
      </c>
      <c r="F287" s="39">
        <v>32.229999999999997</v>
      </c>
      <c r="G287" s="6">
        <v>-32.229999999999997</v>
      </c>
      <c r="H287" s="6">
        <v>100</v>
      </c>
      <c r="I287" s="22">
        <v>32.229999999999997</v>
      </c>
      <c r="J287" s="25">
        <v>50</v>
      </c>
    </row>
    <row r="288" spans="1:10" x14ac:dyDescent="0.3">
      <c r="A288" s="1" t="s">
        <v>433</v>
      </c>
      <c r="B288" s="1" t="s">
        <v>434</v>
      </c>
      <c r="C288" s="6"/>
      <c r="D288" s="6">
        <v>499</v>
      </c>
      <c r="E288" s="15">
        <v>0</v>
      </c>
      <c r="F288" s="39">
        <v>0</v>
      </c>
      <c r="G288" s="6">
        <v>0</v>
      </c>
      <c r="H288" s="6">
        <v>0</v>
      </c>
      <c r="I288" s="22">
        <v>0</v>
      </c>
      <c r="J288" s="25"/>
    </row>
    <row r="289" spans="1:10" x14ac:dyDescent="0.3">
      <c r="A289" s="1" t="s">
        <v>435</v>
      </c>
      <c r="B289" s="1" t="s">
        <v>436</v>
      </c>
      <c r="C289" s="6"/>
      <c r="D289" s="6"/>
      <c r="E289" s="15"/>
      <c r="F289" s="39"/>
      <c r="G289" s="6"/>
      <c r="H289" s="6"/>
      <c r="I289" s="22"/>
      <c r="J289" s="25">
        <v>250</v>
      </c>
    </row>
    <row r="290" spans="1:10" x14ac:dyDescent="0.3">
      <c r="A290" s="1" t="s">
        <v>437</v>
      </c>
      <c r="B290" s="1" t="s">
        <v>438</v>
      </c>
      <c r="C290" s="6">
        <v>137.5</v>
      </c>
      <c r="D290" s="6">
        <v>0</v>
      </c>
      <c r="E290" s="15">
        <v>720</v>
      </c>
      <c r="F290" s="39">
        <v>259.3</v>
      </c>
      <c r="G290" s="6">
        <v>664</v>
      </c>
      <c r="H290" s="6">
        <v>7.78</v>
      </c>
      <c r="I290" s="35">
        <v>720</v>
      </c>
      <c r="J290" s="25">
        <v>400</v>
      </c>
    </row>
    <row r="291" spans="1:10" x14ac:dyDescent="0.3">
      <c r="A291" s="1" t="s">
        <v>439</v>
      </c>
      <c r="B291" s="1" t="s">
        <v>440</v>
      </c>
      <c r="C291" s="6">
        <v>153.82</v>
      </c>
      <c r="D291" s="6">
        <v>154.71</v>
      </c>
      <c r="E291" s="15">
        <v>200</v>
      </c>
      <c r="F291" s="39">
        <v>155.66</v>
      </c>
      <c r="G291" s="6">
        <v>200</v>
      </c>
      <c r="H291" s="6">
        <v>0</v>
      </c>
      <c r="I291" s="35">
        <v>200</v>
      </c>
      <c r="J291" s="25">
        <v>200</v>
      </c>
    </row>
    <row r="292" spans="1:10" x14ac:dyDescent="0.3">
      <c r="A292" s="1" t="s">
        <v>441</v>
      </c>
      <c r="B292" s="1" t="s">
        <v>442</v>
      </c>
      <c r="C292" s="6"/>
      <c r="D292" s="6">
        <v>199.99</v>
      </c>
      <c r="E292" s="15">
        <v>0</v>
      </c>
      <c r="F292" s="39">
        <v>0</v>
      </c>
      <c r="G292" s="6">
        <v>0</v>
      </c>
      <c r="H292" s="6">
        <v>0</v>
      </c>
      <c r="I292" s="22">
        <v>0</v>
      </c>
      <c r="J292" s="25"/>
    </row>
    <row r="293" spans="1:10" x14ac:dyDescent="0.3">
      <c r="A293" s="1" t="s">
        <v>443</v>
      </c>
      <c r="B293" s="1" t="s">
        <v>214</v>
      </c>
      <c r="C293" s="6">
        <v>6011.23</v>
      </c>
      <c r="D293" s="6">
        <v>4697.42</v>
      </c>
      <c r="E293" s="15">
        <v>2000</v>
      </c>
      <c r="F293" s="39">
        <v>6888.88</v>
      </c>
      <c r="G293" s="6">
        <v>-1688.88</v>
      </c>
      <c r="H293" s="6">
        <v>184.44</v>
      </c>
      <c r="I293" s="35">
        <v>10000</v>
      </c>
      <c r="J293" s="25">
        <v>3500</v>
      </c>
    </row>
    <row r="294" spans="1:10" x14ac:dyDescent="0.3">
      <c r="A294" s="1" t="s">
        <v>444</v>
      </c>
      <c r="B294" s="1" t="s">
        <v>445</v>
      </c>
      <c r="C294" s="6"/>
      <c r="D294" s="6">
        <v>567.5</v>
      </c>
      <c r="E294" s="15">
        <v>0</v>
      </c>
      <c r="F294" s="39">
        <v>3535</v>
      </c>
      <c r="G294" s="6">
        <v>-3535</v>
      </c>
      <c r="H294" s="6">
        <v>100</v>
      </c>
      <c r="I294" s="22">
        <v>3535</v>
      </c>
      <c r="J294" s="25">
        <v>2000</v>
      </c>
    </row>
    <row r="295" spans="1:10" x14ac:dyDescent="0.3">
      <c r="A295" s="1" t="s">
        <v>446</v>
      </c>
      <c r="B295" s="1" t="s">
        <v>447</v>
      </c>
      <c r="C295" s="6">
        <v>7125</v>
      </c>
      <c r="D295" s="6">
        <v>9000</v>
      </c>
      <c r="E295" s="15">
        <v>9000</v>
      </c>
      <c r="F295" s="39">
        <v>8250</v>
      </c>
      <c r="G295" s="6">
        <v>2250</v>
      </c>
      <c r="H295" s="6">
        <v>75</v>
      </c>
      <c r="I295" s="22">
        <v>9000</v>
      </c>
      <c r="J295" s="25">
        <v>9000</v>
      </c>
    </row>
    <row r="296" spans="1:10" x14ac:dyDescent="0.3">
      <c r="A296" s="1" t="s">
        <v>448</v>
      </c>
      <c r="B296" s="1" t="s">
        <v>449</v>
      </c>
      <c r="C296" s="6">
        <v>2854.16</v>
      </c>
      <c r="D296" s="6">
        <v>3019.77</v>
      </c>
      <c r="E296" s="15">
        <v>3056</v>
      </c>
      <c r="F296" s="39">
        <v>1282.9000000000001</v>
      </c>
      <c r="G296" s="6">
        <v>1773.1</v>
      </c>
      <c r="H296" s="6">
        <v>41.98</v>
      </c>
      <c r="I296" s="22">
        <v>3056</v>
      </c>
      <c r="J296" s="25">
        <v>2000</v>
      </c>
    </row>
    <row r="297" spans="1:10" x14ac:dyDescent="0.3">
      <c r="A297" s="1" t="s">
        <v>450</v>
      </c>
      <c r="B297" s="1" t="s">
        <v>451</v>
      </c>
      <c r="C297" s="6">
        <v>2103.9499999999998</v>
      </c>
      <c r="D297" s="6">
        <v>2739.46</v>
      </c>
      <c r="E297" s="15">
        <v>2860</v>
      </c>
      <c r="F297" s="39">
        <v>2911.52</v>
      </c>
      <c r="G297" s="6">
        <v>56.51</v>
      </c>
      <c r="H297" s="6">
        <v>98.02</v>
      </c>
      <c r="I297" s="35">
        <v>3100</v>
      </c>
      <c r="J297" s="25">
        <v>3200</v>
      </c>
    </row>
    <row r="298" spans="1:10" x14ac:dyDescent="0.3">
      <c r="A298" s="1" t="s">
        <v>452</v>
      </c>
      <c r="B298" s="1" t="s">
        <v>453</v>
      </c>
      <c r="C298" s="6">
        <v>2735.98</v>
      </c>
      <c r="D298" s="6">
        <v>2692.66</v>
      </c>
      <c r="E298" s="15">
        <v>2800</v>
      </c>
      <c r="F298" s="39">
        <v>7073.97</v>
      </c>
      <c r="G298" s="6">
        <v>-2840.5</v>
      </c>
      <c r="H298" s="6">
        <v>201.45</v>
      </c>
      <c r="I298" s="35">
        <v>10000</v>
      </c>
      <c r="J298" s="25">
        <v>6000</v>
      </c>
    </row>
    <row r="299" spans="1:10" x14ac:dyDescent="0.3">
      <c r="A299" s="1" t="s">
        <v>454</v>
      </c>
      <c r="B299" s="1" t="s">
        <v>455</v>
      </c>
      <c r="C299" s="6">
        <v>1693.9</v>
      </c>
      <c r="D299" s="6">
        <v>3400</v>
      </c>
      <c r="E299" s="15">
        <v>5000</v>
      </c>
      <c r="F299" s="39">
        <v>1306.52</v>
      </c>
      <c r="G299" s="6">
        <v>3693.48</v>
      </c>
      <c r="H299" s="6">
        <v>26.13</v>
      </c>
      <c r="I299" s="22">
        <v>5000</v>
      </c>
      <c r="J299" s="25">
        <v>5000</v>
      </c>
    </row>
    <row r="300" spans="1:10" x14ac:dyDescent="0.3">
      <c r="A300" s="1" t="s">
        <v>456</v>
      </c>
      <c r="B300" s="1" t="s">
        <v>457</v>
      </c>
      <c r="C300" s="6"/>
      <c r="D300" s="6">
        <v>305.83999999999997</v>
      </c>
      <c r="E300" s="15">
        <v>0</v>
      </c>
      <c r="F300" s="39">
        <v>0</v>
      </c>
      <c r="G300" s="6">
        <v>0</v>
      </c>
      <c r="H300" s="6">
        <v>0</v>
      </c>
      <c r="I300" s="22">
        <v>0</v>
      </c>
      <c r="J300" s="25"/>
    </row>
    <row r="301" spans="1:10" x14ac:dyDescent="0.3">
      <c r="A301" s="1" t="s">
        <v>458</v>
      </c>
      <c r="B301" s="1" t="s">
        <v>459</v>
      </c>
      <c r="C301" s="6">
        <v>1823.09</v>
      </c>
      <c r="D301" s="6">
        <v>7471.5</v>
      </c>
      <c r="E301" s="15">
        <v>20000</v>
      </c>
      <c r="F301" s="39">
        <v>2817.15</v>
      </c>
      <c r="G301" s="6">
        <v>17182.849999999999</v>
      </c>
      <c r="H301" s="6">
        <v>14.09</v>
      </c>
      <c r="I301" s="22">
        <v>20000</v>
      </c>
      <c r="J301" s="25">
        <v>5000</v>
      </c>
    </row>
    <row r="302" spans="1:10" x14ac:dyDescent="0.3">
      <c r="A302" s="1" t="s">
        <v>460</v>
      </c>
      <c r="B302" s="1" t="s">
        <v>461</v>
      </c>
      <c r="C302" s="6">
        <v>3966</v>
      </c>
      <c r="D302" s="6">
        <v>1565</v>
      </c>
      <c r="E302" s="15">
        <v>1600</v>
      </c>
      <c r="F302" s="39">
        <v>1899</v>
      </c>
      <c r="G302" s="6">
        <v>-299</v>
      </c>
      <c r="H302" s="6">
        <v>118.69</v>
      </c>
      <c r="I302" s="22">
        <v>1899</v>
      </c>
      <c r="J302" s="25">
        <v>2000</v>
      </c>
    </row>
    <row r="303" spans="1:10" x14ac:dyDescent="0.3">
      <c r="A303" s="1" t="s">
        <v>462</v>
      </c>
      <c r="B303" s="1" t="s">
        <v>202</v>
      </c>
      <c r="C303" s="6"/>
      <c r="D303" s="6">
        <v>731.91</v>
      </c>
      <c r="E303" s="15">
        <v>0</v>
      </c>
      <c r="F303" s="39">
        <v>610</v>
      </c>
      <c r="G303" s="6">
        <v>-610</v>
      </c>
      <c r="H303" s="6">
        <v>100</v>
      </c>
      <c r="I303" s="22">
        <v>610</v>
      </c>
      <c r="J303" s="25"/>
    </row>
    <row r="304" spans="1:10" x14ac:dyDescent="0.3">
      <c r="A304" s="1" t="s">
        <v>463</v>
      </c>
      <c r="B304" s="1" t="s">
        <v>464</v>
      </c>
      <c r="C304" s="6">
        <v>400</v>
      </c>
      <c r="D304" s="6">
        <v>44028</v>
      </c>
      <c r="E304" s="15">
        <v>0</v>
      </c>
      <c r="F304" s="39">
        <v>0</v>
      </c>
      <c r="G304" s="6">
        <v>0</v>
      </c>
      <c r="H304" s="6">
        <v>0</v>
      </c>
      <c r="I304" s="22">
        <v>0</v>
      </c>
      <c r="J304" s="25"/>
    </row>
    <row r="305" spans="1:11" x14ac:dyDescent="0.3">
      <c r="A305" s="1" t="s">
        <v>465</v>
      </c>
      <c r="B305" s="1" t="s">
        <v>236</v>
      </c>
      <c r="C305" s="6">
        <v>44561</v>
      </c>
      <c r="D305" s="7">
        <v>0</v>
      </c>
      <c r="E305" s="16">
        <v>30000</v>
      </c>
      <c r="F305" s="40">
        <v>54390</v>
      </c>
      <c r="G305" s="7">
        <v>-24390</v>
      </c>
      <c r="H305" s="7">
        <v>181.3</v>
      </c>
      <c r="I305" s="23">
        <v>54390</v>
      </c>
      <c r="J305" s="26">
        <v>40000</v>
      </c>
      <c r="K305" t="s">
        <v>466</v>
      </c>
    </row>
    <row r="306" spans="1:11" x14ac:dyDescent="0.3">
      <c r="A306" s="1" t="s">
        <v>325</v>
      </c>
      <c r="B306" s="5"/>
      <c r="C306" s="43">
        <f>SUM(C285:C305)</f>
        <v>83758.81</v>
      </c>
      <c r="D306" s="43">
        <f>SUM(D285:D305)</f>
        <v>91365.06</v>
      </c>
      <c r="E306" s="44">
        <f>SUM(E285:E305)</f>
        <v>87911</v>
      </c>
      <c r="F306" s="45">
        <f>SUM(F285:F305)</f>
        <v>100980.18</v>
      </c>
      <c r="G306" s="31">
        <f>SUM(G285:G305)</f>
        <v>-6100.010000000002</v>
      </c>
      <c r="H306" s="46">
        <v>106.94</v>
      </c>
      <c r="I306" s="43">
        <f>SUM(I285:I305)</f>
        <v>132217.22999999998</v>
      </c>
      <c r="J306" s="47">
        <f>SUM(J285:J305)</f>
        <v>89275</v>
      </c>
    </row>
    <row r="307" spans="1:11" x14ac:dyDescent="0.3">
      <c r="C307" s="6"/>
      <c r="D307" s="8"/>
      <c r="E307" s="17"/>
      <c r="F307" s="42"/>
      <c r="G307" s="8"/>
      <c r="H307" s="8"/>
      <c r="I307" s="24"/>
      <c r="J307" s="27"/>
    </row>
    <row r="308" spans="1:11" x14ac:dyDescent="0.3">
      <c r="A308" s="71" t="s">
        <v>467</v>
      </c>
      <c r="B308" s="68"/>
      <c r="C308" s="6"/>
      <c r="D308" s="6"/>
      <c r="E308" s="15"/>
      <c r="F308" s="39"/>
      <c r="G308" s="6"/>
      <c r="H308" s="6"/>
      <c r="I308" s="22"/>
      <c r="J308" s="25"/>
    </row>
    <row r="309" spans="1:11" x14ac:dyDescent="0.3">
      <c r="A309" s="29" t="s">
        <v>327</v>
      </c>
      <c r="B309" s="30"/>
      <c r="C309" s="46">
        <v>939369</v>
      </c>
      <c r="D309" s="46">
        <f>C313</f>
        <v>941268</v>
      </c>
      <c r="E309" s="48">
        <f>D313</f>
        <v>926800</v>
      </c>
      <c r="F309" s="49">
        <f>D313</f>
        <v>926800</v>
      </c>
      <c r="G309" s="46">
        <f>D313</f>
        <v>926800</v>
      </c>
      <c r="H309" s="46"/>
      <c r="I309" s="43">
        <f>D313</f>
        <v>926800</v>
      </c>
      <c r="J309" s="47">
        <f>I313</f>
        <v>928585</v>
      </c>
    </row>
    <row r="310" spans="1:11" x14ac:dyDescent="0.3">
      <c r="A310" s="71" t="s">
        <v>80</v>
      </c>
      <c r="B310" s="68"/>
      <c r="C310" s="46">
        <v>84153</v>
      </c>
      <c r="D310" s="46">
        <v>75138</v>
      </c>
      <c r="E310" s="48">
        <v>89696</v>
      </c>
      <c r="F310" s="49">
        <v>62943.68</v>
      </c>
      <c r="G310" s="46">
        <v>26752.32</v>
      </c>
      <c r="H310" s="46">
        <v>70.17</v>
      </c>
      <c r="I310" s="43">
        <v>89696</v>
      </c>
      <c r="J310" s="47">
        <f>J281</f>
        <v>89696</v>
      </c>
    </row>
    <row r="311" spans="1:11" x14ac:dyDescent="0.3">
      <c r="A311" s="71" t="s">
        <v>325</v>
      </c>
      <c r="B311" s="68"/>
      <c r="C311" s="46">
        <v>83764</v>
      </c>
      <c r="D311" s="50">
        <v>91359</v>
      </c>
      <c r="E311" s="51">
        <v>87911</v>
      </c>
      <c r="F311" s="52">
        <v>94011.01</v>
      </c>
      <c r="G311" s="50">
        <v>-6100.01</v>
      </c>
      <c r="H311" s="50">
        <v>106.94</v>
      </c>
      <c r="I311" s="53">
        <v>87911</v>
      </c>
      <c r="J311" s="54">
        <f>J306</f>
        <v>89275</v>
      </c>
    </row>
    <row r="312" spans="1:11" x14ac:dyDescent="0.3">
      <c r="A312" s="71" t="s">
        <v>328</v>
      </c>
      <c r="B312" s="68"/>
      <c r="C312" s="53">
        <f>C310-C311</f>
        <v>389</v>
      </c>
      <c r="D312" s="53">
        <f>D310-D311</f>
        <v>-16221</v>
      </c>
      <c r="E312" s="55">
        <f>E310-E311</f>
        <v>1785</v>
      </c>
      <c r="F312" s="56">
        <f>F310-F311</f>
        <v>-31067.329999999994</v>
      </c>
      <c r="G312" s="53">
        <f>G310-G311</f>
        <v>32852.33</v>
      </c>
      <c r="H312" s="50"/>
      <c r="I312" s="53">
        <f>I310-I311</f>
        <v>1785</v>
      </c>
      <c r="J312" s="54">
        <f>J310-J311</f>
        <v>421</v>
      </c>
    </row>
    <row r="313" spans="1:11" x14ac:dyDescent="0.3">
      <c r="A313" s="29" t="s">
        <v>329</v>
      </c>
      <c r="B313" s="30"/>
      <c r="C313" s="46">
        <v>941268</v>
      </c>
      <c r="D313" s="50">
        <v>926800</v>
      </c>
      <c r="E313" s="51">
        <f>E309+E312</f>
        <v>928585</v>
      </c>
      <c r="F313" s="52"/>
      <c r="G313" s="50"/>
      <c r="H313" s="50"/>
      <c r="I313" s="50">
        <f>I309+I312</f>
        <v>928585</v>
      </c>
      <c r="J313" s="57">
        <f>J309+J312</f>
        <v>929006</v>
      </c>
    </row>
    <row r="314" spans="1:11" x14ac:dyDescent="0.3">
      <c r="A314" s="71"/>
      <c r="B314" s="68"/>
      <c r="C314" s="46" t="s">
        <v>7</v>
      </c>
      <c r="D314" s="58" t="s">
        <v>8</v>
      </c>
      <c r="E314" s="59" t="s">
        <v>9</v>
      </c>
      <c r="F314" s="60" t="s">
        <v>330</v>
      </c>
      <c r="G314" s="58" t="s">
        <v>331</v>
      </c>
      <c r="H314" s="58" t="s">
        <v>332</v>
      </c>
      <c r="I314" s="61" t="s">
        <v>9</v>
      </c>
      <c r="J314" s="28" t="s">
        <v>526</v>
      </c>
    </row>
    <row r="315" spans="1:11" x14ac:dyDescent="0.3">
      <c r="A315" s="1" t="s">
        <v>468</v>
      </c>
      <c r="C315" s="6"/>
      <c r="E315" s="13"/>
      <c r="F315" s="38"/>
      <c r="J315" s="28"/>
    </row>
    <row r="316" spans="1:11" x14ac:dyDescent="0.3">
      <c r="C316" s="6"/>
      <c r="E316" s="13"/>
      <c r="F316" s="38"/>
      <c r="J316" s="28"/>
    </row>
    <row r="317" spans="1:11" x14ac:dyDescent="0.3">
      <c r="A317" s="1" t="s">
        <v>25</v>
      </c>
      <c r="B317" s="5"/>
      <c r="C317" s="46" t="s">
        <v>7</v>
      </c>
      <c r="D317" s="58" t="s">
        <v>8</v>
      </c>
      <c r="E317" s="59" t="s">
        <v>9</v>
      </c>
      <c r="F317" s="60" t="s">
        <v>330</v>
      </c>
      <c r="G317" s="58" t="s">
        <v>331</v>
      </c>
      <c r="H317" s="58" t="s">
        <v>332</v>
      </c>
      <c r="I317" s="61" t="s">
        <v>9</v>
      </c>
      <c r="J317" s="28" t="s">
        <v>526</v>
      </c>
    </row>
    <row r="318" spans="1:11" x14ac:dyDescent="0.3">
      <c r="A318" s="1" t="s">
        <v>469</v>
      </c>
      <c r="B318" s="1" t="s">
        <v>470</v>
      </c>
      <c r="C318" s="6">
        <v>1000</v>
      </c>
      <c r="D318" s="6"/>
      <c r="E318" s="15">
        <v>1000</v>
      </c>
      <c r="F318" s="39">
        <v>0</v>
      </c>
      <c r="G318" s="6">
        <v>1000</v>
      </c>
      <c r="H318" s="6">
        <v>0</v>
      </c>
      <c r="I318" s="22">
        <v>1000</v>
      </c>
      <c r="J318" s="25">
        <v>1000</v>
      </c>
    </row>
    <row r="319" spans="1:11" x14ac:dyDescent="0.3">
      <c r="A319" s="1" t="s">
        <v>471</v>
      </c>
      <c r="B319" s="1" t="s">
        <v>472</v>
      </c>
      <c r="C319" s="6"/>
      <c r="D319" s="6">
        <v>497.03</v>
      </c>
      <c r="E319" s="15">
        <v>6000</v>
      </c>
      <c r="F319" s="39">
        <v>1498.97</v>
      </c>
      <c r="G319" s="6">
        <v>4501.03</v>
      </c>
      <c r="H319" s="6">
        <v>24.98</v>
      </c>
      <c r="I319" s="22">
        <v>6000</v>
      </c>
      <c r="J319" s="25">
        <v>2000</v>
      </c>
    </row>
    <row r="320" spans="1:11" x14ac:dyDescent="0.3">
      <c r="A320" s="1" t="s">
        <v>473</v>
      </c>
      <c r="B320" s="1" t="s">
        <v>474</v>
      </c>
      <c r="C320" s="6">
        <v>228020.61</v>
      </c>
      <c r="D320" s="6">
        <v>235565.4</v>
      </c>
      <c r="E320" s="15">
        <v>244790</v>
      </c>
      <c r="F320" s="39">
        <v>204012.98</v>
      </c>
      <c r="G320" s="6">
        <v>59908.45</v>
      </c>
      <c r="H320" s="6">
        <v>75.53</v>
      </c>
      <c r="I320" s="22">
        <v>244790</v>
      </c>
      <c r="J320" s="25">
        <v>244790</v>
      </c>
    </row>
    <row r="321" spans="1:10" x14ac:dyDescent="0.3">
      <c r="A321" s="1" t="s">
        <v>475</v>
      </c>
      <c r="B321" s="1" t="s">
        <v>476</v>
      </c>
      <c r="C321" s="6">
        <v>1684.65</v>
      </c>
      <c r="D321" s="6">
        <v>4004.59</v>
      </c>
      <c r="E321" s="15">
        <v>10000</v>
      </c>
      <c r="F321" s="39">
        <v>2180.41</v>
      </c>
      <c r="G321" s="6">
        <v>7819.59</v>
      </c>
      <c r="H321" s="6">
        <v>21.8</v>
      </c>
      <c r="I321" s="22">
        <v>10000</v>
      </c>
      <c r="J321" s="25">
        <v>10000</v>
      </c>
    </row>
    <row r="322" spans="1:10" x14ac:dyDescent="0.3">
      <c r="A322" s="1" t="s">
        <v>477</v>
      </c>
      <c r="B322" s="1" t="s">
        <v>424</v>
      </c>
      <c r="C322" s="6">
        <v>563.22</v>
      </c>
      <c r="D322" s="6">
        <v>268.13</v>
      </c>
      <c r="E322" s="15">
        <v>600</v>
      </c>
      <c r="F322" s="39">
        <v>0</v>
      </c>
      <c r="G322" s="6">
        <v>600</v>
      </c>
      <c r="H322" s="6">
        <v>0</v>
      </c>
      <c r="I322" s="22">
        <v>600</v>
      </c>
      <c r="J322" s="25">
        <v>600</v>
      </c>
    </row>
    <row r="323" spans="1:10" x14ac:dyDescent="0.3">
      <c r="A323" s="1" t="s">
        <v>478</v>
      </c>
      <c r="B323" s="1" t="s">
        <v>65</v>
      </c>
      <c r="C323" s="6">
        <v>2700</v>
      </c>
      <c r="D323" s="6"/>
      <c r="E323" s="15"/>
      <c r="F323" s="39"/>
      <c r="G323" s="6"/>
      <c r="H323" s="6"/>
      <c r="I323" s="22"/>
      <c r="J323" s="25"/>
    </row>
    <row r="324" spans="1:10" x14ac:dyDescent="0.3">
      <c r="A324" s="1" t="s">
        <v>479</v>
      </c>
      <c r="B324" s="1" t="s">
        <v>480</v>
      </c>
      <c r="C324" s="6">
        <v>6075</v>
      </c>
      <c r="D324" s="6">
        <v>2700</v>
      </c>
      <c r="E324" s="15">
        <v>2700</v>
      </c>
      <c r="F324" s="39">
        <v>0</v>
      </c>
      <c r="G324" s="6">
        <v>2700</v>
      </c>
      <c r="H324" s="6">
        <v>0</v>
      </c>
      <c r="I324" s="22">
        <v>2700</v>
      </c>
      <c r="J324" s="25">
        <v>2700</v>
      </c>
    </row>
    <row r="325" spans="1:10" x14ac:dyDescent="0.3">
      <c r="A325" s="1" t="s">
        <v>481</v>
      </c>
      <c r="B325" s="1" t="s">
        <v>482</v>
      </c>
      <c r="C325" s="6">
        <v>250</v>
      </c>
      <c r="D325" s="7">
        <v>300.93</v>
      </c>
      <c r="E325" s="16">
        <v>0</v>
      </c>
      <c r="F325" s="40">
        <v>9675</v>
      </c>
      <c r="G325" s="7">
        <v>-9575</v>
      </c>
      <c r="H325" s="7">
        <v>100</v>
      </c>
      <c r="I325" s="73">
        <v>10000</v>
      </c>
      <c r="J325" s="26">
        <v>0</v>
      </c>
    </row>
    <row r="326" spans="1:10" x14ac:dyDescent="0.3">
      <c r="A326" s="1" t="s">
        <v>80</v>
      </c>
      <c r="B326" s="5"/>
      <c r="C326" s="43">
        <f>SUM(C318:C325)</f>
        <v>240293.47999999998</v>
      </c>
      <c r="D326" s="43">
        <f>SUM(D318:D325)</f>
        <v>243336.08</v>
      </c>
      <c r="E326" s="44">
        <f>SUM(E318:E325)</f>
        <v>265090</v>
      </c>
      <c r="F326" s="45">
        <f>SUM(F318:F325)</f>
        <v>217367.36000000002</v>
      </c>
      <c r="G326" s="43">
        <f>SUM(G318:G325)</f>
        <v>66954.069999999992</v>
      </c>
      <c r="H326" s="46">
        <v>74.739999999999995</v>
      </c>
      <c r="I326" s="43">
        <f>SUM(I318:I325)</f>
        <v>275090</v>
      </c>
      <c r="J326" s="25">
        <f>SUM(J318:J325)</f>
        <v>261090</v>
      </c>
    </row>
    <row r="327" spans="1:10" x14ac:dyDescent="0.3">
      <c r="C327" s="6"/>
      <c r="E327" s="13"/>
      <c r="F327" s="38"/>
      <c r="J327" s="28"/>
    </row>
    <row r="328" spans="1:10" x14ac:dyDescent="0.3">
      <c r="A328" s="1" t="s">
        <v>81</v>
      </c>
      <c r="B328" s="5"/>
      <c r="C328" s="6"/>
      <c r="D328" s="6"/>
      <c r="E328" s="15"/>
      <c r="F328" s="39"/>
      <c r="G328" s="6"/>
      <c r="H328" s="6"/>
      <c r="I328" s="22"/>
      <c r="J328" s="25"/>
    </row>
    <row r="329" spans="1:10" x14ac:dyDescent="0.3">
      <c r="A329" s="1" t="s">
        <v>483</v>
      </c>
      <c r="B329" s="1" t="s">
        <v>484</v>
      </c>
      <c r="C329" s="6">
        <v>4181.5</v>
      </c>
      <c r="D329" s="6">
        <v>4476.7</v>
      </c>
      <c r="E329" s="15">
        <v>4391</v>
      </c>
      <c r="F329" s="39">
        <v>4833.33</v>
      </c>
      <c r="G329" s="6">
        <v>-326.08</v>
      </c>
      <c r="H329" s="6">
        <v>107.43</v>
      </c>
      <c r="I329" s="35">
        <v>5200</v>
      </c>
      <c r="J329" s="25">
        <v>4391</v>
      </c>
    </row>
    <row r="330" spans="1:10" x14ac:dyDescent="0.3">
      <c r="A330" s="1" t="s">
        <v>485</v>
      </c>
      <c r="B330" s="1" t="s">
        <v>486</v>
      </c>
      <c r="C330" s="6">
        <v>319.85000000000002</v>
      </c>
      <c r="D330" s="6">
        <v>371.64</v>
      </c>
      <c r="E330" s="15">
        <v>336</v>
      </c>
      <c r="F330" s="39">
        <v>369.76</v>
      </c>
      <c r="G330" s="6">
        <v>-24.87</v>
      </c>
      <c r="H330" s="6">
        <v>107.4</v>
      </c>
      <c r="I330" s="35">
        <v>400</v>
      </c>
      <c r="J330" s="25">
        <v>336</v>
      </c>
    </row>
    <row r="331" spans="1:10" x14ac:dyDescent="0.3">
      <c r="A331" s="1" t="s">
        <v>487</v>
      </c>
      <c r="B331" s="1" t="s">
        <v>488</v>
      </c>
      <c r="C331" s="6"/>
      <c r="D331" s="6">
        <v>49.73</v>
      </c>
      <c r="E331" s="15">
        <v>0</v>
      </c>
      <c r="F331" s="39">
        <v>15.24</v>
      </c>
      <c r="G331" s="6">
        <v>-15.24</v>
      </c>
      <c r="H331" s="6">
        <v>100</v>
      </c>
      <c r="I331" s="22">
        <v>15.24</v>
      </c>
      <c r="J331" s="25">
        <v>0</v>
      </c>
    </row>
    <row r="332" spans="1:10" x14ac:dyDescent="0.3">
      <c r="A332" s="1" t="s">
        <v>489</v>
      </c>
      <c r="B332" s="1" t="s">
        <v>490</v>
      </c>
      <c r="C332" s="6"/>
      <c r="D332" s="6">
        <v>748.5</v>
      </c>
      <c r="E332" s="15">
        <v>0</v>
      </c>
      <c r="F332" s="39">
        <v>0</v>
      </c>
      <c r="G332" s="6">
        <v>0</v>
      </c>
      <c r="H332" s="6">
        <v>0</v>
      </c>
      <c r="I332" s="22">
        <v>0</v>
      </c>
      <c r="J332" s="25">
        <v>0</v>
      </c>
    </row>
    <row r="333" spans="1:10" x14ac:dyDescent="0.3">
      <c r="A333" s="1" t="s">
        <v>491</v>
      </c>
      <c r="B333" s="1" t="s">
        <v>492</v>
      </c>
      <c r="C333" s="6"/>
      <c r="D333" s="6">
        <v>102.05</v>
      </c>
      <c r="E333" s="15">
        <v>0</v>
      </c>
      <c r="F333" s="39">
        <v>0</v>
      </c>
      <c r="G333" s="6">
        <v>0</v>
      </c>
      <c r="H333" s="6">
        <v>0</v>
      </c>
      <c r="I333" s="22">
        <v>0</v>
      </c>
      <c r="J333" s="25">
        <v>250</v>
      </c>
    </row>
    <row r="334" spans="1:10" x14ac:dyDescent="0.3">
      <c r="A334" s="1" t="s">
        <v>493</v>
      </c>
      <c r="B334" s="1" t="s">
        <v>494</v>
      </c>
      <c r="C334" s="6">
        <v>2176.3000000000002</v>
      </c>
      <c r="D334" s="6">
        <v>1479.95</v>
      </c>
      <c r="E334" s="15">
        <v>1680</v>
      </c>
      <c r="F334" s="39">
        <v>1460.71</v>
      </c>
      <c r="G334" s="6">
        <v>303.29000000000002</v>
      </c>
      <c r="H334" s="6">
        <v>81.95</v>
      </c>
      <c r="I334" s="22">
        <v>1680</v>
      </c>
      <c r="J334" s="25">
        <v>1900</v>
      </c>
    </row>
    <row r="335" spans="1:10" x14ac:dyDescent="0.3">
      <c r="A335" s="1" t="s">
        <v>495</v>
      </c>
      <c r="B335" s="1" t="s">
        <v>496</v>
      </c>
      <c r="C335" s="6">
        <v>1228.82</v>
      </c>
      <c r="D335" s="6">
        <v>901.47</v>
      </c>
      <c r="E335" s="15">
        <v>1200</v>
      </c>
      <c r="F335" s="39">
        <v>395.69</v>
      </c>
      <c r="G335" s="6">
        <v>1079.27</v>
      </c>
      <c r="H335" s="6">
        <v>10.06</v>
      </c>
      <c r="I335" s="22">
        <v>1200</v>
      </c>
      <c r="J335" s="25">
        <v>600</v>
      </c>
    </row>
    <row r="336" spans="1:10" x14ac:dyDescent="0.3">
      <c r="A336" s="1" t="s">
        <v>497</v>
      </c>
      <c r="B336" s="1" t="s">
        <v>498</v>
      </c>
      <c r="C336" s="6"/>
      <c r="D336" s="6">
        <v>2965.29</v>
      </c>
      <c r="E336" s="15">
        <v>3000</v>
      </c>
      <c r="F336" s="39">
        <v>1510</v>
      </c>
      <c r="G336" s="6">
        <v>1490</v>
      </c>
      <c r="H336" s="6">
        <v>50.33</v>
      </c>
      <c r="I336" s="22">
        <v>3000</v>
      </c>
      <c r="J336" s="25">
        <v>3000</v>
      </c>
    </row>
    <row r="337" spans="1:11" x14ac:dyDescent="0.3">
      <c r="A337" s="1" t="s">
        <v>499</v>
      </c>
      <c r="B337" s="1" t="s">
        <v>214</v>
      </c>
      <c r="C337" s="6">
        <v>2915.62</v>
      </c>
      <c r="D337" s="6">
        <v>1333.81</v>
      </c>
      <c r="E337" s="15">
        <v>1500</v>
      </c>
      <c r="F337" s="39">
        <v>1938.86</v>
      </c>
      <c r="G337" s="6">
        <v>-438.86</v>
      </c>
      <c r="H337" s="6">
        <v>129.26</v>
      </c>
      <c r="I337" s="22">
        <v>1938.86</v>
      </c>
      <c r="J337" s="25">
        <v>1500</v>
      </c>
      <c r="K337" t="s">
        <v>500</v>
      </c>
    </row>
    <row r="338" spans="1:11" x14ac:dyDescent="0.3">
      <c r="A338" s="1" t="s">
        <v>501</v>
      </c>
      <c r="B338" s="1" t="s">
        <v>502</v>
      </c>
      <c r="C338" s="6">
        <v>2090.81</v>
      </c>
      <c r="D338" s="6">
        <v>0</v>
      </c>
      <c r="E338" s="15">
        <v>0</v>
      </c>
      <c r="F338" s="39">
        <v>4768.75</v>
      </c>
      <c r="G338" s="6">
        <v>-4768.75</v>
      </c>
      <c r="H338" s="6">
        <v>100</v>
      </c>
      <c r="I338" s="22">
        <v>4768.75</v>
      </c>
      <c r="J338" s="25">
        <v>4000</v>
      </c>
      <c r="K338" t="s">
        <v>503</v>
      </c>
    </row>
    <row r="339" spans="1:11" x14ac:dyDescent="0.3">
      <c r="A339" s="1" t="s">
        <v>504</v>
      </c>
      <c r="B339" s="1" t="s">
        <v>505</v>
      </c>
      <c r="C339" s="6">
        <v>26525</v>
      </c>
      <c r="D339" s="6">
        <v>11800</v>
      </c>
      <c r="E339" s="15">
        <v>9000</v>
      </c>
      <c r="F339" s="39">
        <v>8250</v>
      </c>
      <c r="G339" s="6">
        <v>2250</v>
      </c>
      <c r="H339" s="6">
        <v>75</v>
      </c>
      <c r="I339" s="35">
        <v>11500</v>
      </c>
      <c r="J339" s="25">
        <v>12000</v>
      </c>
    </row>
    <row r="340" spans="1:11" x14ac:dyDescent="0.3">
      <c r="A340" s="1" t="s">
        <v>506</v>
      </c>
      <c r="B340" s="1" t="s">
        <v>507</v>
      </c>
      <c r="C340" s="6"/>
      <c r="D340" s="6">
        <v>0</v>
      </c>
      <c r="E340" s="15">
        <v>0</v>
      </c>
      <c r="F340" s="39">
        <v>17.2</v>
      </c>
      <c r="G340" s="6">
        <v>-17.2</v>
      </c>
      <c r="H340" s="6">
        <v>100</v>
      </c>
      <c r="I340" s="22">
        <v>17.2</v>
      </c>
      <c r="J340" s="25"/>
    </row>
    <row r="341" spans="1:11" x14ac:dyDescent="0.3">
      <c r="A341" s="1" t="s">
        <v>508</v>
      </c>
      <c r="B341" s="1" t="s">
        <v>509</v>
      </c>
      <c r="C341" s="6">
        <v>676.26</v>
      </c>
      <c r="D341" s="6">
        <v>295.58999999999997</v>
      </c>
      <c r="E341" s="15">
        <v>420</v>
      </c>
      <c r="F341" s="39">
        <v>404.4</v>
      </c>
      <c r="G341" s="6">
        <v>15.6</v>
      </c>
      <c r="H341" s="6">
        <v>96.29</v>
      </c>
      <c r="I341" s="22">
        <v>420</v>
      </c>
      <c r="J341" s="25">
        <v>420</v>
      </c>
    </row>
    <row r="342" spans="1:11" x14ac:dyDescent="0.3">
      <c r="A342" s="1" t="s">
        <v>510</v>
      </c>
      <c r="B342" s="1" t="s">
        <v>511</v>
      </c>
      <c r="C342" s="6">
        <v>122363.1</v>
      </c>
      <c r="D342" s="6">
        <v>148223.38</v>
      </c>
      <c r="E342" s="15">
        <v>164832</v>
      </c>
      <c r="F342" s="39">
        <v>147678.39999999999</v>
      </c>
      <c r="G342" s="6">
        <v>33951.56</v>
      </c>
      <c r="H342" s="6">
        <v>79.400000000000006</v>
      </c>
      <c r="I342" s="22">
        <v>164832</v>
      </c>
      <c r="J342" s="25">
        <v>164832</v>
      </c>
    </row>
    <row r="343" spans="1:11" x14ac:dyDescent="0.3">
      <c r="A343" s="1" t="s">
        <v>512</v>
      </c>
      <c r="B343" s="1" t="s">
        <v>513</v>
      </c>
      <c r="C343" s="6">
        <v>216</v>
      </c>
      <c r="D343" s="6">
        <v>180</v>
      </c>
      <c r="E343" s="15">
        <v>220</v>
      </c>
      <c r="F343" s="39">
        <v>515</v>
      </c>
      <c r="G343" s="6">
        <v>-295</v>
      </c>
      <c r="H343" s="6">
        <v>234.09</v>
      </c>
      <c r="I343" s="22">
        <v>515</v>
      </c>
      <c r="J343" s="25">
        <v>500</v>
      </c>
      <c r="K343" t="s">
        <v>514</v>
      </c>
    </row>
    <row r="344" spans="1:11" x14ac:dyDescent="0.3">
      <c r="A344" s="1" t="s">
        <v>515</v>
      </c>
      <c r="B344" s="1" t="s">
        <v>516</v>
      </c>
      <c r="C344" s="6">
        <v>11062.48</v>
      </c>
      <c r="D344" s="6">
        <v>0</v>
      </c>
      <c r="E344" s="15">
        <v>20000</v>
      </c>
      <c r="F344" s="39">
        <v>46122.76</v>
      </c>
      <c r="G344" s="6">
        <v>-16164.76</v>
      </c>
      <c r="H344" s="6">
        <v>180.82</v>
      </c>
      <c r="I344" s="35">
        <v>46122.76</v>
      </c>
      <c r="J344" s="25">
        <v>30000</v>
      </c>
    </row>
    <row r="345" spans="1:11" x14ac:dyDescent="0.3">
      <c r="A345" s="1" t="s">
        <v>517</v>
      </c>
      <c r="B345" s="1" t="s">
        <v>518</v>
      </c>
      <c r="C345" s="6">
        <v>8183</v>
      </c>
      <c r="D345" s="6">
        <v>1299</v>
      </c>
      <c r="E345" s="15">
        <v>1500</v>
      </c>
      <c r="F345" s="39">
        <v>1587</v>
      </c>
      <c r="G345" s="6">
        <v>-87</v>
      </c>
      <c r="H345" s="6">
        <v>105.8</v>
      </c>
      <c r="I345" s="22">
        <v>1587</v>
      </c>
      <c r="J345" s="25">
        <v>1700</v>
      </c>
    </row>
    <row r="346" spans="1:11" x14ac:dyDescent="0.3">
      <c r="A346" s="1" t="s">
        <v>519</v>
      </c>
      <c r="B346" s="1" t="s">
        <v>202</v>
      </c>
      <c r="C346" s="6">
        <v>1592.17</v>
      </c>
      <c r="D346" s="6">
        <v>3919.65</v>
      </c>
      <c r="E346" s="15">
        <v>0</v>
      </c>
      <c r="F346" s="39">
        <v>0</v>
      </c>
      <c r="G346" s="6">
        <v>0</v>
      </c>
      <c r="H346" s="6">
        <v>0</v>
      </c>
      <c r="I346" s="22">
        <v>0</v>
      </c>
      <c r="J346" s="25"/>
    </row>
    <row r="347" spans="1:11" x14ac:dyDescent="0.3">
      <c r="A347" s="1" t="s">
        <v>520</v>
      </c>
      <c r="B347" s="1" t="s">
        <v>521</v>
      </c>
      <c r="C347" s="6">
        <v>1471.23</v>
      </c>
      <c r="D347" s="6">
        <v>1411.31</v>
      </c>
      <c r="E347" s="15">
        <v>1500</v>
      </c>
      <c r="F347" s="39">
        <v>1208.3800000000001</v>
      </c>
      <c r="G347" s="6">
        <v>291.62</v>
      </c>
      <c r="H347" s="6">
        <v>80.56</v>
      </c>
      <c r="I347" s="22">
        <v>1500</v>
      </c>
      <c r="J347" s="25">
        <v>1500</v>
      </c>
    </row>
    <row r="348" spans="1:11" x14ac:dyDescent="0.3">
      <c r="A348" s="1" t="s">
        <v>522</v>
      </c>
      <c r="B348" s="1" t="s">
        <v>322</v>
      </c>
      <c r="C348" s="6"/>
      <c r="D348" s="6">
        <v>0</v>
      </c>
      <c r="E348" s="15">
        <v>6000</v>
      </c>
      <c r="F348" s="39">
        <v>0</v>
      </c>
      <c r="G348" s="6">
        <v>6000</v>
      </c>
      <c r="H348" s="6">
        <v>0</v>
      </c>
      <c r="I348" s="22">
        <v>6000</v>
      </c>
      <c r="J348" s="25">
        <v>6000</v>
      </c>
    </row>
    <row r="349" spans="1:11" x14ac:dyDescent="0.3">
      <c r="A349" s="1" t="s">
        <v>523</v>
      </c>
      <c r="B349" s="1" t="s">
        <v>524</v>
      </c>
      <c r="C349" s="6">
        <v>2598.75</v>
      </c>
      <c r="D349" s="7">
        <v>6093.1</v>
      </c>
      <c r="E349" s="16">
        <v>5136</v>
      </c>
      <c r="F349" s="40">
        <v>2557.5</v>
      </c>
      <c r="G349" s="7">
        <v>2578.5</v>
      </c>
      <c r="H349" s="7">
        <v>49.8</v>
      </c>
      <c r="I349" s="23">
        <v>5136</v>
      </c>
      <c r="J349" s="26">
        <v>5136</v>
      </c>
    </row>
    <row r="350" spans="1:11" x14ac:dyDescent="0.3">
      <c r="A350" s="1" t="s">
        <v>325</v>
      </c>
      <c r="B350" s="5"/>
      <c r="C350" s="43">
        <f>SUM(C329:C349)</f>
        <v>187600.89000000004</v>
      </c>
      <c r="D350" s="43">
        <f>SUM(D329:D349)</f>
        <v>185651.17</v>
      </c>
      <c r="E350" s="44">
        <f>SUM(E329:E349)</f>
        <v>220715</v>
      </c>
      <c r="F350" s="45">
        <f>SUM(F329:F349)</f>
        <v>223632.98</v>
      </c>
      <c r="G350" s="43">
        <f>SUM(G329:G349)</f>
        <v>25822.079999999991</v>
      </c>
      <c r="H350" s="46">
        <v>88.3</v>
      </c>
      <c r="I350" s="43">
        <f>SUM(I329:I349)</f>
        <v>255832.81</v>
      </c>
      <c r="J350" s="47">
        <f>SUM(J329:J349)</f>
        <v>238065</v>
      </c>
    </row>
    <row r="351" spans="1:11" x14ac:dyDescent="0.3">
      <c r="C351" s="62"/>
      <c r="D351" s="63"/>
      <c r="E351" s="64"/>
      <c r="F351" s="65"/>
      <c r="G351" s="63"/>
      <c r="H351" s="63"/>
      <c r="I351" s="66"/>
      <c r="J351" s="67"/>
    </row>
    <row r="352" spans="1:11" x14ac:dyDescent="0.3">
      <c r="A352" s="1" t="s">
        <v>525</v>
      </c>
      <c r="B352" s="5"/>
      <c r="C352" s="68"/>
      <c r="D352" s="46"/>
      <c r="E352" s="48"/>
      <c r="F352" s="49"/>
      <c r="G352" s="46"/>
      <c r="H352" s="46"/>
      <c r="I352" s="43"/>
      <c r="J352" s="47"/>
    </row>
    <row r="353" spans="1:10" x14ac:dyDescent="0.3">
      <c r="A353" s="29" t="s">
        <v>327</v>
      </c>
      <c r="B353" s="5"/>
      <c r="C353" s="46">
        <v>533050</v>
      </c>
      <c r="D353" s="46">
        <f>C357</f>
        <v>567041</v>
      </c>
      <c r="E353" s="48">
        <f>D357</f>
        <v>606021</v>
      </c>
      <c r="F353" s="49">
        <f>D357</f>
        <v>606021</v>
      </c>
      <c r="G353" s="46">
        <f>D357</f>
        <v>606021</v>
      </c>
      <c r="H353" s="46"/>
      <c r="I353" s="43">
        <f>D357</f>
        <v>606021</v>
      </c>
      <c r="J353" s="47">
        <f>I357</f>
        <v>650396</v>
      </c>
    </row>
    <row r="354" spans="1:10" x14ac:dyDescent="0.3">
      <c r="A354" s="1" t="s">
        <v>80</v>
      </c>
      <c r="B354" s="5"/>
      <c r="C354" s="46">
        <v>239481</v>
      </c>
      <c r="D354" s="46">
        <v>243068</v>
      </c>
      <c r="E354" s="48">
        <v>265090</v>
      </c>
      <c r="F354" s="49">
        <v>198135.93</v>
      </c>
      <c r="G354" s="46">
        <v>66954.070000000007</v>
      </c>
      <c r="H354" s="46">
        <v>74.739999999999995</v>
      </c>
      <c r="I354" s="43">
        <v>265090</v>
      </c>
      <c r="J354" s="47">
        <f>J326</f>
        <v>261090</v>
      </c>
    </row>
    <row r="355" spans="1:10" x14ac:dyDescent="0.3">
      <c r="A355" s="1" t="s">
        <v>325</v>
      </c>
      <c r="B355" s="5"/>
      <c r="C355" s="46">
        <v>203704</v>
      </c>
      <c r="D355" s="50">
        <v>198263</v>
      </c>
      <c r="E355" s="51">
        <v>220715</v>
      </c>
      <c r="F355" s="52">
        <v>194892.92</v>
      </c>
      <c r="G355" s="50">
        <v>25822.080000000002</v>
      </c>
      <c r="H355" s="50">
        <v>88.3</v>
      </c>
      <c r="I355" s="53">
        <v>220715</v>
      </c>
      <c r="J355" s="54">
        <f>J350</f>
        <v>238065</v>
      </c>
    </row>
    <row r="356" spans="1:10" x14ac:dyDescent="0.3">
      <c r="A356" s="1" t="s">
        <v>328</v>
      </c>
      <c r="B356" s="5"/>
      <c r="C356" s="43">
        <f>C354-C355</f>
        <v>35777</v>
      </c>
      <c r="D356" s="43">
        <f>D354-D355</f>
        <v>44805</v>
      </c>
      <c r="E356" s="44">
        <f>E354-E355</f>
        <v>44375</v>
      </c>
      <c r="F356" s="45">
        <f>F354-F355</f>
        <v>3243.0099999999802</v>
      </c>
      <c r="G356" s="43">
        <f>G354-G355</f>
        <v>41131.990000000005</v>
      </c>
      <c r="H356" s="46">
        <v>7.31</v>
      </c>
      <c r="I356" s="43">
        <f>I354-I355</f>
        <v>44375</v>
      </c>
      <c r="J356" s="47">
        <f>J354-J355</f>
        <v>23025</v>
      </c>
    </row>
    <row r="357" spans="1:10" x14ac:dyDescent="0.3">
      <c r="A357" s="33" t="s">
        <v>329</v>
      </c>
      <c r="C357" s="69">
        <v>567041</v>
      </c>
      <c r="D357" s="69">
        <v>606021</v>
      </c>
      <c r="E357" s="48">
        <f>E353+E356</f>
        <v>650396</v>
      </c>
      <c r="F357" s="60"/>
      <c r="G357" s="58"/>
      <c r="H357" s="58"/>
      <c r="I357" s="46">
        <f>I353+I356</f>
        <v>650396</v>
      </c>
      <c r="J357" s="70">
        <f>J353+J356</f>
        <v>673421</v>
      </c>
    </row>
    <row r="358" spans="1:10" x14ac:dyDescent="0.3">
      <c r="A358" s="5"/>
    </row>
    <row r="360" spans="1:10" x14ac:dyDescent="0.3">
      <c r="A360" s="1"/>
      <c r="B360" s="5"/>
      <c r="C360" s="5"/>
      <c r="D360" s="6"/>
      <c r="E360" s="6"/>
      <c r="F360" s="6"/>
      <c r="G360" s="6"/>
      <c r="H360" s="6"/>
      <c r="I360" s="22"/>
      <c r="J360" s="22"/>
    </row>
    <row r="361" spans="1:10" x14ac:dyDescent="0.3">
      <c r="A361" s="1"/>
      <c r="B361" s="5"/>
      <c r="C361" s="5"/>
      <c r="D361" s="7"/>
      <c r="E361" s="7"/>
      <c r="F361" s="7"/>
      <c r="G361" s="7"/>
      <c r="H361" s="7"/>
      <c r="I361" s="23"/>
      <c r="J361" s="23"/>
    </row>
    <row r="362" spans="1:10" x14ac:dyDescent="0.3">
      <c r="A362" s="1"/>
      <c r="B362" s="5"/>
      <c r="C362" s="5"/>
      <c r="D362" s="6"/>
      <c r="E362" s="6"/>
      <c r="F362" s="6"/>
      <c r="G362" s="6"/>
      <c r="H362" s="6"/>
      <c r="I362" s="22"/>
      <c r="J362" s="22"/>
    </row>
  </sheetData>
  <pageMargins left="0.7" right="0.7" top="0.75" bottom="0.75" header="0.3" footer="0.3"/>
  <pageSetup paperSize="3" orientation="landscape" r:id="rId1"/>
  <headerFooter>
    <oddHeader>&amp;L&amp;14 2025-2026 Proposed Budget        Village of Baroda</oddHeader>
    <oddFooter>Page &amp;P of &amp;N</oddFooter>
  </headerFooter>
  <rowBreaks count="5" manualBreakCount="5">
    <brk id="182" max="16383" man="1"/>
    <brk id="218" max="16383" man="1"/>
    <brk id="256" max="16383" man="1"/>
    <brk id="271" max="16383" man="1"/>
    <brk id="3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BED5-344B-4DA1-B470-A7476EBAC95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RevenueandExpenditureReport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Baroda Treasurer</dc:creator>
  <cp:keywords/>
  <dc:description/>
  <cp:lastModifiedBy>Christina Price</cp:lastModifiedBy>
  <cp:revision/>
  <cp:lastPrinted>2025-02-28T20:43:09Z</cp:lastPrinted>
  <dcterms:created xsi:type="dcterms:W3CDTF">2025-01-27T15:30:01Z</dcterms:created>
  <dcterms:modified xsi:type="dcterms:W3CDTF">2025-02-28T21:57:23Z</dcterms:modified>
  <cp:category/>
  <cp:contentStatus/>
</cp:coreProperties>
</file>